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kenny\Dropbox (ThinkTennessee)\ThinkTennessee Team Folder\Policy and Deliverables\Transportation &amp; Mobility\Transit Funding Resources &amp; Data\"/>
    </mc:Choice>
  </mc:AlternateContent>
  <xr:revisionPtr revIDLastSave="0" documentId="13_ncr:1_{10D4D22E-5C2E-4610-8B24-BE1C74A98E92}" xr6:coauthVersionLast="47" xr6:coauthVersionMax="47" xr10:uidLastSave="{00000000-0000-0000-0000-000000000000}"/>
  <bookViews>
    <workbookView xWindow="-120" yWindow="-120" windowWidth="29040" windowHeight="15720" xr2:uid="{B44CFA0A-5A12-DF4D-9E10-31D47BA9FC6C}"/>
  </bookViews>
  <sheets>
    <sheet name="Website Data page" sheetId="23" r:id="rId1"/>
    <sheet name="New York City" sheetId="3" r:id="rId2"/>
    <sheet name="Los Angeles" sheetId="5" r:id="rId3"/>
    <sheet name="Chicago" sheetId="6" r:id="rId4"/>
    <sheet name="Atlanta" sheetId="14" r:id="rId5"/>
    <sheet name="Riverside-SanBernadino" sheetId="17" r:id="rId6"/>
    <sheet name="San Francisco" sheetId="13" r:id="rId7"/>
    <sheet name="Seattle" sheetId="10" r:id="rId8"/>
    <sheet name="Minneapolis" sheetId="15" r:id="rId9"/>
    <sheet name="Tampa" sheetId="18" r:id="rId10"/>
    <sheet name="Baltimore" sheetId="20" r:id="rId11"/>
    <sheet name="San Antonio" sheetId="11" r:id="rId12"/>
    <sheet name="Pittsburgh" sheetId="21" r:id="rId13"/>
    <sheet name="San Jose" sheetId="8" r:id="rId14"/>
    <sheet name="Buffalo, NY" sheetId="19" r:id="rId15"/>
    <sheet name="Population Sources" sheetId="2"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23" l="1"/>
  <c r="C8" i="13"/>
  <c r="C9" i="10"/>
  <c r="C11" i="19" l="1"/>
  <c r="C8" i="21"/>
  <c r="C8" i="20"/>
  <c r="C5" i="18"/>
  <c r="D6" i="17"/>
  <c r="C7" i="15" l="1"/>
  <c r="C7" i="14"/>
  <c r="C8" i="11"/>
  <c r="C7" i="8"/>
  <c r="C8" i="5" l="1"/>
</calcChain>
</file>

<file path=xl/sharedStrings.xml><?xml version="1.0" encoding="utf-8"?>
<sst xmlns="http://schemas.openxmlformats.org/spreadsheetml/2006/main" count="631" uniqueCount="411">
  <si>
    <t>Dedicated Local Funding?</t>
  </si>
  <si>
    <t>Source/Type of Funding</t>
  </si>
  <si>
    <t>Level of Funding</t>
  </si>
  <si>
    <t>Notes</t>
  </si>
  <si>
    <t>YES</t>
  </si>
  <si>
    <t>Multiple</t>
  </si>
  <si>
    <t>California</t>
  </si>
  <si>
    <t>Texas</t>
  </si>
  <si>
    <t>Regional</t>
  </si>
  <si>
    <t>Multi-state</t>
  </si>
  <si>
    <t>State</t>
  </si>
  <si>
    <t>Georgia</t>
  </si>
  <si>
    <t>Florida</t>
  </si>
  <si>
    <t>Local</t>
  </si>
  <si>
    <t>Arizona</t>
  </si>
  <si>
    <t>0.7% sales tax</t>
  </si>
  <si>
    <t>1% statewide sales tax</t>
  </si>
  <si>
    <t>Michigan</t>
  </si>
  <si>
    <t>Washington</t>
  </si>
  <si>
    <t>Seattle's network consists of two primary operators: King County Metro (buses) and Sound Transit (light rail).</t>
  </si>
  <si>
    <t>0.5% sales tax</t>
  </si>
  <si>
    <t>Colorado</t>
  </si>
  <si>
    <t>RTD for Denver covers eight counties in the Denver Metro area. Initial referendum in 1973 at 0.5% for 10 years, raised to 0.6% in 1983, and raised in 2004 to 1%.</t>
  </si>
  <si>
    <t>Maryland</t>
  </si>
  <si>
    <t>St. Louis</t>
  </si>
  <si>
    <t>2003, 2015</t>
  </si>
  <si>
    <t>Pittsburgh</t>
  </si>
  <si>
    <t>Pennsylvania</t>
  </si>
  <si>
    <t>Nevada</t>
  </si>
  <si>
    <t>.375% sales tax</t>
  </si>
  <si>
    <t>1991, 2002</t>
  </si>
  <si>
    <t>Cincinnati</t>
  </si>
  <si>
    <t>Kansas City</t>
  </si>
  <si>
    <t>0.375% sales tax</t>
  </si>
  <si>
    <t>Columbus</t>
  </si>
  <si>
    <t>Ohio</t>
  </si>
  <si>
    <t>Indiana</t>
  </si>
  <si>
    <t>0.25% income tax</t>
  </si>
  <si>
    <t>Tennessee</t>
  </si>
  <si>
    <t>NO</t>
  </si>
  <si>
    <t>Jacksonville</t>
  </si>
  <si>
    <t>0.5% sales tax and 12-cent local gas tax</t>
  </si>
  <si>
    <t xml:space="preserve"> 1983, 1996, 2016</t>
  </si>
  <si>
    <t>Wisconsin</t>
  </si>
  <si>
    <t>Raleigh-Cary</t>
  </si>
  <si>
    <t>North Carolina</t>
  </si>
  <si>
    <t>County</t>
  </si>
  <si>
    <t>Additional $7 county vehicle registration tax and 5% vehicle rental tax passed by county board of commissioners.</t>
  </si>
  <si>
    <t>Oklahoma City</t>
  </si>
  <si>
    <t>Oklahoma</t>
  </si>
  <si>
    <t>1% sales tax</t>
  </si>
  <si>
    <t>total revenue not specified by transit authority or city</t>
  </si>
  <si>
    <t>2009, 2019</t>
  </si>
  <si>
    <t>Richmond</t>
  </si>
  <si>
    <t>Virginia</t>
  </si>
  <si>
    <t>Memphis</t>
  </si>
  <si>
    <t>0.2% paycheck tax</t>
  </si>
  <si>
    <t>Salt Lake City</t>
  </si>
  <si>
    <t>Utah</t>
  </si>
  <si>
    <t>Louisiana</t>
  </si>
  <si>
    <t>Connecticut</t>
  </si>
  <si>
    <t>New York</t>
  </si>
  <si>
    <t>Alabama</t>
  </si>
  <si>
    <t>Type of Dedicated Funding</t>
  </si>
  <si>
    <t>Funding Source Details</t>
  </si>
  <si>
    <t>Revenue Estimate FY 2019</t>
  </si>
  <si>
    <t>Year of Adoption Referendum/Vote</t>
  </si>
  <si>
    <t>Petroleum Business Tax (PBT) [[business privilege tax, gas &amp; diesel excise tax, and vehicle registration/license fees]]</t>
  </si>
  <si>
    <t>Corporate Franchise Tax Surcharge</t>
  </si>
  <si>
    <t>Mortgage Recording Tax (statewide)</t>
  </si>
  <si>
    <t>An excise tax imposed on the recording of a mortgage on real property, with 0.5% for all mortgages, and an additional 0.3% tax rate for all mortgages in MTCD/NYC going directly to MTA.</t>
  </si>
  <si>
    <t>1970s?</t>
  </si>
  <si>
    <t>Urban Mortgage Recording Tax</t>
  </si>
  <si>
    <t xml:space="preserve">An excise tax imposed on the recording of a mortgage amount on real property. The tax rate is 1.0% for residential mortgages (1, 2, or 3-family homes and individual residental condos) less than $500,000, and 1.125% for residential mortgages of $500,000 or more. 
The tax rate is 1.0% for commercial mortgages of less than $500,000. The tax rate is 1.750% for commercial mortgages of $500,000 or more, with 1.125% going into the City’s general fund and 0.625% to the New York City Transit Authority. This tax is in addition to the state tax and its additional 0.3% charge. </t>
  </si>
  <si>
    <t>Real Property Transfer Tax</t>
  </si>
  <si>
    <t>1% levy on property value for NYC commercial real estate transactions with a real property value exceeding $500,000.</t>
  </si>
  <si>
    <t>For-Hire Vehicle Surcharge (Taxicab Tax)</t>
  </si>
  <si>
    <t>For-hire vehicle trips have a surcharge added to trips within NY state that start, end, or traverse Manhattan below 96th street. $2.50 per trip when provided by a medallion taxicab, $2.75 for each for-hire trip in a vehicle not a medallion taxicab or pool vehicle, and $0.75 per pool vehicle trip.</t>
  </si>
  <si>
    <t>2018/2019</t>
  </si>
  <si>
    <t>Payroll Mobility Tax (PMT)</t>
  </si>
  <si>
    <t xml:space="preserve">withholding tax similar to Social Security, applying to certain businesses/employers within the MCTD, ranging from .11% to .34% depending on the size of payroll expenses </t>
  </si>
  <si>
    <t>MTA Aid Trust</t>
  </si>
  <si>
    <t>Sources:</t>
  </si>
  <si>
    <t>https://new.mta.info/budget/dedicated-taxes</t>
  </si>
  <si>
    <t>https://www.osc.state.ny.us/reports/osdc/fare-revenue-considerations-metropolitan-transportation-authority</t>
  </si>
  <si>
    <t>https://www.nyc.gov/site/finance/taxes/business-reports/business-publications.page</t>
  </si>
  <si>
    <t>https://www.tax.ny.gov/pubs_and_bulls/publications/pub-908.htm</t>
  </si>
  <si>
    <t>https://news.climate.columbia.edu/2019/01/28/new-yorks-overly-political-approach-mass-transit/</t>
  </si>
  <si>
    <t>https://new.mta.info/sites/default/files/2018-12/MTA-2019-Final-Proposed-Budget-Nov-Financial-Plan-2019-2022-Vol2.pdf</t>
  </si>
  <si>
    <t>https://view.officeapps.live.com/op/view.aspx?src=https%3A%2F%2Fnew.mta.info%2Fdocument%2F104401&amp;wdOrigin=BROWSELINK</t>
  </si>
  <si>
    <t>Proposition A</t>
  </si>
  <si>
    <t>August 1980                                               (after failing in 1968 and 1974)</t>
  </si>
  <si>
    <t>Proposition C</t>
  </si>
  <si>
    <t xml:space="preserve"> August 1990</t>
  </si>
  <si>
    <t>Measure R</t>
  </si>
  <si>
    <t>0.5% sales tax rate. Revenues are allocated as follows: 1) 2% for rail capital improvements; 2) 3% for Metrolink capital improvement projects within Los Angeles County; 3) 5% for rail operations for new transit project operations and maintenance; 4) 15% for local return; 5) 20% for countywide bus service operations, maintenance, and expansion; 6) 20% for highway capital projects; and 7) 35% for transit capital specific projects.</t>
  </si>
  <si>
    <t>2008* (expires after 30 years)</t>
  </si>
  <si>
    <t>Measure M</t>
  </si>
  <si>
    <t>0.5% transactions at use tax, increasing to 1% on July 2039 ; Revenues are allocated as follows: 1) 5 % for Metro rail operations; 2) 20% for transit operations (Metro and Municipal Providers); 3) 2 % for ADA Paratransit for the disabled and Metro discounts for seniors and students 4) 35% for transit construction; 5) 2% for Metro State of Good Repair projects;  6) 17 % for highway construction; 7) 2 % for Metro active transportation program; 8) 16% for local return-based projects and transit services; and 9) 1% for local return for regional rail</t>
  </si>
  <si>
    <t xml:space="preserve"> November 2016</t>
  </si>
  <si>
    <t>Breakdown of how revenues are allocated are found on page 16</t>
  </si>
  <si>
    <t>https://www.dropbox.com/s/cd2yleko69e4zs9/FY19%20Adopted%20Budget.pdf?dl=0</t>
  </si>
  <si>
    <t>http://publichealth.lacounty.gov/place/docs/final_transportation_finance_report.pdf</t>
  </si>
  <si>
    <t>https://www.metro.net/about/financebudget/</t>
  </si>
  <si>
    <t>RTA Sales Tax 1</t>
  </si>
  <si>
    <t>1.0% sales tax in Cook County, 1.0% on sales in the City of Chicago, 0.25% in surrounding counties of DuPage, Kane, Lake, McHenry, and Will. Revenue is allocated as follows: 1) 85% to the three service boards via statutory formula, 2) 15% retrained by RTA to fund regional and agency expenses, otherwise used for discretionary purposes of the RTA Board. The one percent sales tax in Cook County is comprised of one percent on food and drugs and 0.75  percent from all other sales, with the state then providing a “replacement” amount to the RTA equivalent to 0.25 percent of all other sales.</t>
  </si>
  <si>
    <t>RTA Sales Tax 2</t>
  </si>
  <si>
    <t>Real Estate Transfer Tax (RETT)/Chicago Real Property Transfer Tax</t>
  </si>
  <si>
    <t xml:space="preserve">supplemental $1.50 per $500 of property title transfer price. Applies only to to the city of Chicago, and revenue is provided to CTA exclusively.  </t>
  </si>
  <si>
    <t>http://utc.webhost.uic.edu/wp-content/uploads/Schlickman-UIC-Transit-Governance-Forum-Brief-RTA-History-Final.pdf</t>
  </si>
  <si>
    <t>https://www.rtachicago.org/uploads/files/general/Transit-Funding/2023Budget/2023RegionalBudgetandCapitalProgram_ADOPTED.pdf</t>
  </si>
  <si>
    <t>https://www.transitchicago.com/assets/1/6/FY19_Budget_Recommendations_Book.pdf</t>
  </si>
  <si>
    <t>https://www.chicago.gov/city/en/depts/fin/supp_info/revenue/tax_list/real_property_transfertax.html</t>
  </si>
  <si>
    <t xml:space="preserve">Notes: </t>
  </si>
  <si>
    <t>Metropolitan Atlanta Rapid Transit Authority (MARTA) Sales Tax</t>
  </si>
  <si>
    <t>.5% of the 8.9% sales tax of Atlanta given to MARTA. The bill likewise authorized the City of Atlanta and Fulton County to hold referendums for the levy of transportation special purpose local option sales taxes (known as the Atlanta TSPLOST and Fulton County TSPLOST).</t>
  </si>
  <si>
    <t>Title Ad Valorem Tax (TAVT)</t>
  </si>
  <si>
    <t>One-time tax (6.6% of the fair market value of the vehicle) that is paid at the time the vehicle is titled. It replaced sales tax and annual ad valorem tax (annual motor vehicle tax, applies to most vehicles purchased prior to March 1, 2013 and non-titled vehicles) and is paid every time vehicle ownership is transferred or a new resident registers the vehicle in Georgia for the first time.</t>
  </si>
  <si>
    <t>Atlanta Transportation Special Purpose Local Option Sales Tax (TSPLOST)</t>
  </si>
  <si>
    <t>.4% of the 8.9% sales tax of Atlanta. Refers to several different sales taxes specific to transportation. Fulton County/Atlanta (different tax rate used for Fulton County/not Atlanta) imposes only Atlanta TSPLOST.</t>
  </si>
  <si>
    <t>https://itsmarta.com/uploadedfiles/MARTA-FY19-Budget-Book-Final.pdf</t>
  </si>
  <si>
    <t>https://www.atlantaga.gov/home/showpublisheddocument/35822/636620608468270000</t>
  </si>
  <si>
    <t>https://dor.georgia.gov/tsplosts</t>
  </si>
  <si>
    <t>https://dor.georgia.gov/sales-tax-bulletin-new-atlanta-and-fulton-county-sales-taxes</t>
  </si>
  <si>
    <t>https://dor.georgia.gov/sales-tax-rates-general</t>
  </si>
  <si>
    <t>https://dor.georgia.gov/motor-vehicles/vehicle-taxes-title-ad-valorem-tax-tavt-and-annual-ad-valorem-tax</t>
  </si>
  <si>
    <t>Measure A</t>
  </si>
  <si>
    <t>1988-2009, 2002</t>
  </si>
  <si>
    <t>Transportation Development Act</t>
  </si>
  <si>
    <t>Local Transportation Fund (LTF), funded by a .25% statewide sales tax, and State Transit Assistance (STA), funded by gas taxes.</t>
  </si>
  <si>
    <t>Transportation Uniform Mitigation Fee (TUMF)</t>
  </si>
  <si>
    <t>https://www.rctc.org/wp-content/uploads/2019/11/RCTC_CAFR_FY2019_FINAL.pdf</t>
  </si>
  <si>
    <t>https://www.rctc.org/funding-and-planning/</t>
  </si>
  <si>
    <t>Proposition D - Traffic Congestion Mitigation Tax</t>
  </si>
  <si>
    <t>3.25% tax on individual Uber and Lyft rides and 1.5% tax on pooled Uber and Lyft rides. Rides in electric vehicles, whether individual or pooled rides, will only be taxed at 1.5% until 2024. 50% of those revenues goes towards improvements in public transit.</t>
  </si>
  <si>
    <t>2019 (post FY2019)</t>
  </si>
  <si>
    <t>Proposition K</t>
  </si>
  <si>
    <t>0.5% sales tax, renewing the 1989 Proposition B. OF this revenue, Transit recieves 65.5%, Streets and Traffic Safety receive 24.6%, and the other revenue goes to Paratransit operations and strategic initiatives. Revenues are limited to capital projects. Project lists are updated every 5 years.</t>
  </si>
  <si>
    <t>2003 (renewed 2022)</t>
  </si>
  <si>
    <t>Proposition AA</t>
  </si>
  <si>
    <t>$10 annual vehicle registration fee funding local street repair and reconstruction (50%), pedestrian and bicycle safety improvements (25%), and transit reliability and mobility improvements (25%) throughout San Francisco.</t>
  </si>
  <si>
    <t>Measure RR</t>
  </si>
  <si>
    <t>0.125% sales tax dedicated to Caltrain operations and capital improvements in San Francisco, San Mateo, and Santa Clara counties.</t>
  </si>
  <si>
    <t>RTA (Regional Transit District) Motor Vehicle Excise Tax</t>
  </si>
  <si>
    <t>1.1% tax upon purchase or renewal of a new or used vehicle, calculated from the depreciated value of your vehicle based on MSRP and a depreciation schedule ($110 annually for each $10,000 of vehicle valuation). Will lower to 0.8% in 2028</t>
  </si>
  <si>
    <t>Property Tax</t>
  </si>
  <si>
    <t>County Assessor collects $0.25 per $1,000 of assessed valuation ($100 annually on a $400k house)</t>
  </si>
  <si>
    <t>Sales and Use Tax</t>
  </si>
  <si>
    <t>1.4% sales and use tax ($0.14 on a $10 taxable purchase). Increased from 0.9% (2008)</t>
  </si>
  <si>
    <t>Rental Car Sales Tax</t>
  </si>
  <si>
    <t>0.8% sales tax ($0.80 for a $100 car rental)</t>
  </si>
  <si>
    <t>https://www.soundtransit.org/get-to-know-us/paying-regional-transit</t>
  </si>
  <si>
    <t>https://kingcounty.gov/depts/executive/performance-strategy-budget/budget/2019-2020-Proposed-Budget.aspx#:~:text=The%20King%20County%20Council%20adopted,than%2060%20lines%20of%20business.</t>
  </si>
  <si>
    <t>https://kingcounty.gov/~/media/depts/metro/accountability/reports/2014/metro-transit-finances-overview-02-03-14.pdf</t>
  </si>
  <si>
    <t>https://seattle.gov/documents/Departments/FinanceDepartment/19adoptedbudget/2019adoptedand2020endorsed-budgetbook-final.pdf</t>
  </si>
  <si>
    <t>Motor Vehicle Sales Tax (MVST)</t>
  </si>
  <si>
    <t>The motor vehicle sales tax, or MVST, is a tax at 6.5% applied to the sale of new and used motor vehicles registered in Minnesota. The rate is based on the purchase price, and the tax is imposed instead of the state general sales tax. 2.34% (36%) of the 6.5% goes to the Twin Cities metropolitan area transit and .26% (4%) of the 6.5% goes to the transit of Greater Minnesota. This represents 44% of the FY2019 Transportation Operating Budget</t>
  </si>
  <si>
    <t>Hennepin County Transit Sales And Use Tax</t>
  </si>
  <si>
    <t>0.5% transit sales tax applies to retail sales made within Hennepin County. The transit use tax applies to taxable items used in the County if the local sales tax was not paid.</t>
  </si>
  <si>
    <t>Hennepin County Vehicle Excise Tax</t>
  </si>
  <si>
    <t>$20 Transit vehicle excise tax applies to sales of motor vehicles registered for road use. This excise tax must be collected by any person in the business of selling new or used motor vehicles at retail when the sale occurs in Hennepin County.</t>
  </si>
  <si>
    <t>https://tpec.umn.edu/research/finance/mntf-data</t>
  </si>
  <si>
    <t>https://metrocouncil.org/Transportation/Publications-And-Resources/Transit/FINANCE/Metropolitan-Area-Transit-Finance-Report,-2018.aspx</t>
  </si>
  <si>
    <t>local Hillsbourough County</t>
  </si>
  <si>
    <t>Local Transportation Surtax</t>
  </si>
  <si>
    <t>https://www.wfla.com/news/hillsborough-county/hillsborough-co-transportation-surtax-battle-ends-no-money-for-taxpayers/</t>
  </si>
  <si>
    <t>https://www.gohart.org/Style%20Library/goHART/pdfs/trans/Budget/FY%202019.pdf</t>
  </si>
  <si>
    <t>Sales Tax</t>
  </si>
  <si>
    <t>https://www.sanantonio.gov/Finance/bfi/Tax-Rate-Summary</t>
  </si>
  <si>
    <t>https://www.viainfo.net/wp-content/uploads/2018/08/FY2019_PublicBudgetBook_2018_08Aug24-1.pdf</t>
  </si>
  <si>
    <t>https://www.sanantonio.gov/portals/0/files/budget/FY2019/Adopted-Budget-Document-Web-Version.pdf</t>
  </si>
  <si>
    <t>https://www.sanantonio.gov/portals/0/files/budget/fy2019/ProposedBudget-Document-new.pdf</t>
  </si>
  <si>
    <t>Enacting Power</t>
  </si>
  <si>
    <t>1976 Half-Cent Sales Tax</t>
  </si>
  <si>
    <t xml:space="preserve">0.5% sales and use tax </t>
  </si>
  <si>
    <t>County Referendum</t>
  </si>
  <si>
    <t>Measure A Sales Tax - Operating Assistance</t>
  </si>
  <si>
    <t>30-year 0.5% sales tax. 20.75% of sales tax revenues go to operating assistance, all other revenues are split individually among capital development programs</t>
  </si>
  <si>
    <t>Measure B - Transit Operations</t>
  </si>
  <si>
    <t>30-year 0.5% sales tax</t>
  </si>
  <si>
    <t>https://www.vta.org/projects/funding/2016-measure-b</t>
  </si>
  <si>
    <t>https://www.vta.org/projects/funding/2000-measure-a</t>
  </si>
  <si>
    <t>http://vtaorgcontent.s3-us-west-1.amazonaws.com/Site_Content/adopted_budget_fy1819.pdf</t>
  </si>
  <si>
    <t>https://www.census.gov/data/tables/time-series/demo/popest/2020s-total-metro-and-micro-statistical-areas.html</t>
  </si>
  <si>
    <t>Annual Resident Population Estimates for Metropolitan and Micropolitan Statistical Areas and Their Geographic Components for the United States: April 1, 2020 to July 1, 2022 (CBSA-EST2022)</t>
  </si>
  <si>
    <t>RANK</t>
  </si>
  <si>
    <t>NAME</t>
  </si>
  <si>
    <t>POPESTIMATE2022</t>
  </si>
  <si>
    <t>New York-Newark-Jersey City, NY-NJ-PA</t>
  </si>
  <si>
    <t>Los Angeles-Long Beach-Anaheim, CA</t>
  </si>
  <si>
    <t>Chicago-Naperville-Elgin, IL-IN-WI</t>
  </si>
  <si>
    <t>Dallas-Fort Worth-Arlington, TX</t>
  </si>
  <si>
    <t>Houston-The Woodlands-Sugar Land, TX</t>
  </si>
  <si>
    <t>Washington-Arlington-Alexandria, DC-VA-MD-WV</t>
  </si>
  <si>
    <t>Philadelphia-Camden-Wilmington, PA-NJ-DE-MD</t>
  </si>
  <si>
    <t>Atlanta-Sandy Springs-Alpharetta, GA</t>
  </si>
  <si>
    <t>Miami-Fort Lauderdale-Pompano Beach, FL</t>
  </si>
  <si>
    <t>Phoenix-Mesa-Chandler, AZ</t>
  </si>
  <si>
    <t>Boston-Cambridge-Newton, MA-NH</t>
  </si>
  <si>
    <t>Riverside-San Bernardino-Ontario, CA</t>
  </si>
  <si>
    <t>San Francisco-Oakland-Berkeley, CA</t>
  </si>
  <si>
    <t>Detroit-Warren-Dearborn, MI</t>
  </si>
  <si>
    <t>Seattle-Tacoma-Bellevue, WA</t>
  </si>
  <si>
    <t>Minneapolis-St. Paul-Bloomington, MN-WI</t>
  </si>
  <si>
    <t>Tampa-St. Petersburg-Clearwater, FL</t>
  </si>
  <si>
    <t>San Diego-Chula Vista-Carlsbad, CA</t>
  </si>
  <si>
    <t>Denver-Aurora-Lakewood, CO</t>
  </si>
  <si>
    <t>Baltimore-Columbia-Towson, MD</t>
  </si>
  <si>
    <t>St. Louis, MO-IL</t>
  </si>
  <si>
    <t>Orlando-Kissimmee-Sanford, FL</t>
  </si>
  <si>
    <t>Charlotte-Concord-Gastonia, NC-SC</t>
  </si>
  <si>
    <t>San Antonio-New Braunfels, TX</t>
  </si>
  <si>
    <t>Portland-Vancouver-Hillsboro, OR-WA</t>
  </si>
  <si>
    <t>Austin-Round Rock-Georgetown, TX</t>
  </si>
  <si>
    <t>Sacramento-Roseville-Folsom, CA</t>
  </si>
  <si>
    <t>Pittsburgh, PA</t>
  </si>
  <si>
    <t>Las Vegas-Henderson-Paradise, NV</t>
  </si>
  <si>
    <t>Cincinnati, OH-KY-IN</t>
  </si>
  <si>
    <t>Kansas City, MO-KS</t>
  </si>
  <si>
    <t>Columbus, OH</t>
  </si>
  <si>
    <t>Indianapolis-Carmel-Anderson, IN</t>
  </si>
  <si>
    <t>Cleveland-Elyria, OH</t>
  </si>
  <si>
    <t>Nashville-Davidson--Murfreesboro--Franklin, TN</t>
  </si>
  <si>
    <t>San Jose-Sunnyvale-Santa Clara, CA</t>
  </si>
  <si>
    <t>Virginia Beach-Norfolk-Newport News, VA-NC</t>
  </si>
  <si>
    <t>Jacksonville, FL</t>
  </si>
  <si>
    <t>Providence-Warwick, RI-MA</t>
  </si>
  <si>
    <t>Milwaukee-Waukesha, WI</t>
  </si>
  <si>
    <t>Raleigh-Cary, NC</t>
  </si>
  <si>
    <t>Oklahoma City, OK</t>
  </si>
  <si>
    <t>Richmond, VA</t>
  </si>
  <si>
    <t>Memphis, TN-MS-AR</t>
  </si>
  <si>
    <t>Louisville/Jefferson County, KY-IN</t>
  </si>
  <si>
    <t>Salt Lake City, UT</t>
  </si>
  <si>
    <t>New Orleans-Metairie, LA</t>
  </si>
  <si>
    <t>Hartford-East Hartford-Middletown, CT</t>
  </si>
  <si>
    <t>Buffalo-Cheektowaga, NY</t>
  </si>
  <si>
    <t>Birmingham-Hoover, AL</t>
  </si>
  <si>
    <t>gas tax + sales tax on gas</t>
  </si>
  <si>
    <t>Motor Vehicle Titling Tax</t>
  </si>
  <si>
    <t>6% fair market value of motor vehicles, less an allowance for tradei-ins, applied to new and used vehicles sold and to new residents.</t>
  </si>
  <si>
    <t>Corporate Income Tax</t>
  </si>
  <si>
    <t>Revenue sharing of state sales tax</t>
  </si>
  <si>
    <t>Combines with a sales and tax use equivalent rate of 5% on the average retail price of gasoline.</t>
  </si>
  <si>
    <t xml:space="preserve">36.7 center per gallon, 37.45 for diesel. Includes an annual inflation adjustment based on average % growth from CPI. </t>
  </si>
  <si>
    <t>https://www.mdot.maryland.gov/OOF/Transportation_Trust_Fund%20_Sources_and_Uses_FY2023-2028.pdf</t>
  </si>
  <si>
    <t>https://www.mdot.maryland.gov/tso/Pages/Index.aspx?PageId=85</t>
  </si>
  <si>
    <t>https://www.mdot.maryland.gov/OOF/CAFRall%202019%2012.30.19%20revised.pdf</t>
  </si>
  <si>
    <t>St. Louis Metro Transit is operated by Bi-State Development. (1) Prop A - St. Louis County 0.5% sales tax (2010), primarily for operations. (2) Prop M - St. Louis City and County 0.25% sales tax, for both capital and operations (3) Prop M2 - St. Louis City 0.25% sales tax (1997, collections started in 2010, contingent on passage of county Prop A)  In FY 2019, the City contributed $37.9M to BSD - $20.2M from 1/2 cent sales tax, $9.3M from 1/4 cent sales tax and $8.5M from Prop M2 sales tax.</t>
  </si>
  <si>
    <t>1973, 1994, 2010</t>
  </si>
  <si>
    <t>https://www.viainfo.net/wp-content/uploads/2020/05/VIA-CAFR-2019.pdf</t>
  </si>
  <si>
    <t>1977, year METRO was established</t>
  </si>
  <si>
    <t>0.50% sales tax (Metropolitan Transit Authority jurisdiction)</t>
  </si>
  <si>
    <t>Local/State</t>
  </si>
  <si>
    <t>Regional/State</t>
  </si>
  <si>
    <t>https://www.radworkshere.org/media/W1siZiIsIjIwMjAvMDcvMjcvN2pydnlkaWV4bF8yMDE5UkFEQnVkZ2V0Qm9vay5wZGYiXV0/2019RADBudgetBook.pdf</t>
  </si>
  <si>
    <t>https://www.penndot.pa.gov/about-us/funding/Documents/TROC-Final-Report.pdf</t>
  </si>
  <si>
    <t>Act 44 - operating subsidy</t>
  </si>
  <si>
    <t>Regional Asset District - 3% of 1-cent sales tax; contributed for matching purposes for local governments in Act 44 operating subsidy</t>
  </si>
  <si>
    <t>Allegheny County - Act 44 local govt. match operating subsidy</t>
  </si>
  <si>
    <t>drink tax?</t>
  </si>
  <si>
    <t>1-cent sales tax (county)</t>
  </si>
  <si>
    <t>Act 89 - Section 1514 Discretionary</t>
  </si>
  <si>
    <t>https://www.rideprt.org/contentassets/a87b421c115246c29b635b79f090cace/annual-budget-books/budgetbook2019.pdf</t>
  </si>
  <si>
    <t>Act 89 - operating subsidy; Act 89 funded by eliminating static gas tax and replaced with oil company franchise tax</t>
  </si>
  <si>
    <t>Act 89 of 2013 (state.pa.us)</t>
  </si>
  <si>
    <t>Revenue breakdown of Act 89</t>
  </si>
  <si>
    <t>The City’s income tax of 2.1% is subdivided into four components: general operations (1.55%), transit (0.3%), infrastructure (0.1%), and capital (0.15%). The income tax is contributed to SORTA. Replaced by 0.8% sales tax in 2020, projected to reach $100 million/year.</t>
  </si>
  <si>
    <t xml:space="preserve">74% of total revenue in 2019. </t>
  </si>
  <si>
    <t>https://www.nfta.com/media/vukpvpel/budgetfye2019.pdf</t>
  </si>
  <si>
    <t>4.75% Erie County Sales Tax</t>
  </si>
  <si>
    <t>Of the first 3% collected, the county retains 35%, of which the NFTA which runs METRO services recieves 4.166%.</t>
  </si>
  <si>
    <t>Mortgage Recording Tax</t>
  </si>
  <si>
    <t>1% of the total mortgage amount</t>
  </si>
  <si>
    <t>88c Funds</t>
  </si>
  <si>
    <t>State MTOAF</t>
  </si>
  <si>
    <t>State DMTTF</t>
  </si>
  <si>
    <t>Mass Transportation Operating Assistance Fund</t>
  </si>
  <si>
    <t>Dedicated Mass Transportation Trust Fund</t>
  </si>
  <si>
    <t>https://www.dot.ny.gov/divisions/policy-and-strategy/public-transportation/funding-sources/STOA#A3</t>
  </si>
  <si>
    <t>This includes state operating assistance and dedicated transportation trust fund allocations.</t>
  </si>
  <si>
    <t>https://metro.nfta.com/media/xefnkvjb/2019-metro_annual_performance_report.pdf</t>
  </si>
  <si>
    <t>State/Local</t>
  </si>
  <si>
    <t>https://www.soundtransit.org/sites/default/files/documents/financial-statements-and-single-audit-2019.pdf</t>
  </si>
  <si>
    <t>1972 (0.3%),1980 (0.6%), 2000 (0.9%)</t>
  </si>
  <si>
    <t>0.9% sales and use tax + $60 annual vehicle fee</t>
  </si>
  <si>
    <t xml:space="preserve">King County </t>
  </si>
  <si>
    <t>https://www.washingtonpolicy.org/library/doclib/Frost-King-County-Metro-Proposition-1-to-extend-and-increase-Seattle-s-Transportation-Benefit-District-sales-tax.pdf</t>
  </si>
  <si>
    <t>Local/Regional</t>
  </si>
  <si>
    <t>https://www.sfmta.com/sites/default/files/reports-and-documents/2018/04/sfmta_fy_2017-2021_cip_funding_guide.pdf</t>
  </si>
  <si>
    <t>https://www.sfcta.org/funding</t>
  </si>
  <si>
    <t>https://medium.com/@SFTRU/its-past-time-to-fund-muni-85e41829b5c3</t>
  </si>
  <si>
    <t>Bay Area Rapid Transit (BART) received no state TDA funds in FY 2019</t>
  </si>
  <si>
    <t>https://www.bart.gov/sites/default/files/docs/BART%20FY19%20Audited%20Financial%20Reports.pdf</t>
  </si>
  <si>
    <t>YES***</t>
  </si>
  <si>
    <t>2018, overturned by state supreme court after 2019</t>
  </si>
  <si>
    <t>Illinois</t>
  </si>
  <si>
    <t xml:space="preserve">DC </t>
  </si>
  <si>
    <t>Massachussetts</t>
  </si>
  <si>
    <t>Minnesota</t>
  </si>
  <si>
    <t xml:space="preserve">Kentucky </t>
  </si>
  <si>
    <t xml:space="preserve">Rhode Island </t>
  </si>
  <si>
    <t xml:space="preserve">Missouri </t>
  </si>
  <si>
    <t xml:space="preserve">Oregon </t>
  </si>
  <si>
    <t>Missouri</t>
  </si>
  <si>
    <t>New York City</t>
  </si>
  <si>
    <t>Los Angeles</t>
  </si>
  <si>
    <t>Chicago</t>
  </si>
  <si>
    <t>Houston</t>
  </si>
  <si>
    <t>Washington D.C.</t>
  </si>
  <si>
    <t>Philadelphia</t>
  </si>
  <si>
    <t>Atlanta</t>
  </si>
  <si>
    <t>Miami</t>
  </si>
  <si>
    <t>Phoenix</t>
  </si>
  <si>
    <t>Boston</t>
  </si>
  <si>
    <t>Detroit</t>
  </si>
  <si>
    <t>Seattle</t>
  </si>
  <si>
    <t>Minneapolis</t>
  </si>
  <si>
    <t>Tampa</t>
  </si>
  <si>
    <t>San Diego</t>
  </si>
  <si>
    <t>Denver</t>
  </si>
  <si>
    <t>Baltimore</t>
  </si>
  <si>
    <t>Orlando</t>
  </si>
  <si>
    <t>Charlotte</t>
  </si>
  <si>
    <t>San Antonio</t>
  </si>
  <si>
    <t>Portland</t>
  </si>
  <si>
    <t>Austin</t>
  </si>
  <si>
    <t>Sacramento</t>
  </si>
  <si>
    <t>Las Vegas</t>
  </si>
  <si>
    <t>Indianapolis</t>
  </si>
  <si>
    <t>Birmingham</t>
  </si>
  <si>
    <t>Buffalo</t>
  </si>
  <si>
    <t>Hartford</t>
  </si>
  <si>
    <t>New Orleans</t>
  </si>
  <si>
    <t>Louisville</t>
  </si>
  <si>
    <t>Milwaukee</t>
  </si>
  <si>
    <t>Providence</t>
  </si>
  <si>
    <t>Virginia Beach</t>
  </si>
  <si>
    <t>San Jose</t>
  </si>
  <si>
    <t>Nashville</t>
  </si>
  <si>
    <t>Cleveland</t>
  </si>
  <si>
    <t>San Francisco</t>
  </si>
  <si>
    <t>Riverside</t>
  </si>
  <si>
    <t>2007, 2013</t>
  </si>
  <si>
    <t>2000, 2016</t>
  </si>
  <si>
    <t>1995, 2002, 2014</t>
  </si>
  <si>
    <t>1987, 2004</t>
  </si>
  <si>
    <t>1988, 2004</t>
  </si>
  <si>
    <t>1999, 2006, 2016</t>
  </si>
  <si>
    <t>2006, 2008, 2015, 2016</t>
  </si>
  <si>
    <t>2001, 2012, 2017, 2018</t>
  </si>
  <si>
    <t xml:space="preserve">1% sales tax </t>
  </si>
  <si>
    <t>0.3% of 2.1% income tax</t>
  </si>
  <si>
    <t>---</t>
  </si>
  <si>
    <t>9 1/4 - cents dedicated gas tax</t>
  </si>
  <si>
    <t>0.5%  sales tax</t>
  </si>
  <si>
    <t>0.4%-0.78% sales tax</t>
  </si>
  <si>
    <t>4.4% sales tax</t>
  </si>
  <si>
    <t>0.75% sales tax</t>
  </si>
  <si>
    <t>Vehicle Registration Fees, Property Tax Levy, State Urban Mass Transit Operating Assistance</t>
  </si>
  <si>
    <t>Sales tax revenue constituted approximately 69% of DART's total revenues and capital contributions in 2019 and compared to 72% in 2018. Referendum in 2000 authorized bonds that can be payable by this sales tax revenue. DART services 13-member jurisdiction in five counties. Approximately 49%, 14%, and 12% of these sales and use tax revenues were collected from sales in the cities of Dallas, Plano, and Irving respectively during fiscal year 2019 compared to 50%, 14%, and 11% in the cities of Dallas, Plano, and Irving during 2018.</t>
  </si>
  <si>
    <t>Sales tax was adopted the same year transit agency was established. Revenue is high in part because METRO services 16 different townships/municipalities, which all contribute the same tax rate.</t>
  </si>
  <si>
    <t>general retail sales tax</t>
  </si>
  <si>
    <t>Mutli-state cooperation effort (VA - $154 million, DC - $178.5 million, and MD - $167 million). Each was adopted through state law (no referendum). Maryland's contributioon is a permanent allocation from the Maryland Transportation Trust Fund. Virginia established a new capital fund in FY2019 intended to accumulate dedicated funding. DC sources its revenue from dedicated general retail sales tax, but is not a percentage guarantee, only a dollar value guarantee.</t>
  </si>
  <si>
    <t>SEPTA is a predominantly state funded transit agency, servicing five counties. Philadelphia itself has not adopted a local ballot initiatives, and contributes mostly the funds necessary to support baseline operating and matching funds. Operating funds are reliant on both passenger fares and the PA Public Transportation Trust Fund (PTTF). Capital dollars come primarily from state funds via Section 1514, the asset improvement program adopted in State Act 89 of 2013. Funding sources are varied and include capital bonds, vehicle and tire fees, traffic fines, turnpike transfer funds, and sales and use taxes. SEPTA receives almost 70% of the entire statewide capital funds.</t>
  </si>
  <si>
    <t>Capital development is funded through federal grants, state general funds, and bonds. MBTA receives operational funding through local government assessments and state sales tax because of its regional dominance.</t>
  </si>
  <si>
    <t>Various revenues are multi-county, and due to the extensive network of numerous transit agencies in the greater Bay Area, it is difficult to estimate how much revenue San Francisco and its respective agencies generate.</t>
  </si>
  <si>
    <t>$1 per $1,000 property value tax (millage)</t>
  </si>
  <si>
    <t>Applies to Macomb County, Oakland County, and Wayne County.</t>
  </si>
  <si>
    <t>Counties started sales tax collections in 2017 that helped to stabilize finances in regional transit, and estimates that such funds cover 30% capital and 50% operating costs previously funded by state bonds. The system still relies on state general fund appropriations for transit operating.</t>
  </si>
  <si>
    <t xml:space="preserve">Adopted by ordinance, allocated one-third of revenue for transit purposes, which are further divided between MTS and NCTD based on population. Program also reimburses MTS for net operating costs of VRT and Superloop projects, billed monthly to TransNet administrators at SANDAG. </t>
  </si>
  <si>
    <t>Baltimore regional transit is owned, operated, maintained, and improved by the state of Maryland. The state funds transportation investment through its multi-modal Transportation Trust Fund (TTF), which is supported by a variety of transportation taxes and fees (34% gas tax, 27% vehicle titling tax, 19% vehicle fees, 6% corporate income tax, 14% operating revenue). Note that this Fund is meant to finance both Baltimore and Maryland's obligation to DC's MATA.</t>
  </si>
  <si>
    <t>Lynx (regional transport authority) and SunRail both serve this city. Lynx is primarily funded (62%) by a funding agreement between 3 counties &amp; City of Orlando, but does not have a dedicated funding source. SunRail is primarily funded by state (FDOT) and federal funding, but will transition to local funding sources in summer 2024. The transition plans are ongoing, but some counties have recommended SunRail be operated by an agency like Lynx. Voters rejected a penny per dollar sales tax increase for that would have been dedicated to transit in Nov 2022.</t>
  </si>
  <si>
    <t>CATS services six-count metro area. Capital and operating programs are primarily funded with federal/state grants, farebox revenue, and the 0.5% sales tax.</t>
  </si>
  <si>
    <t>The state of Oregon collects dedicated payroll tax of 0.7%. TriMet operates as a municipal corporation and was authorized to implement a supplemental payroll tax for transit revenue in 2016 thru 2025.</t>
  </si>
  <si>
    <t>Measure A; introduces a countywide development impact fee program adopted and implemented by each participating jurisdiction and remitted to STA. Total sales tax collected by STA was $131,757,000, but transit agency only recieved $48,413,127. SacRT has the lowest level of transit sales tax support of any metro area in CA.</t>
  </si>
  <si>
    <t>Primarily recieves state funds with local matching dollars through Act 89 of 2013 and Act 44 of 2007. A rather complex funding structure.</t>
  </si>
  <si>
    <t xml:space="preserve">Part of a broader package meant to fund transit, roads, air quality, and traffic management. Advisory referendum, enacted by state and Clark County. </t>
  </si>
  <si>
    <t>Some sales taxes are passed and renewed by the state legislature, and others were adopted by referendum.</t>
  </si>
  <si>
    <t xml:space="preserve">Revenue cannot be spent on light rail, per state authorizing statute, so almost all funds go towards expanding BRT. </t>
  </si>
  <si>
    <t>$30 million in dedicated state funding, local funding is determined by cost allocation agreement based on provided services, but decided during annual budgetary cycle. Successfully accomplished a dedicated funding referendum in 2020.</t>
  </si>
  <si>
    <t>In 2014, voters approved a ballot measure that provided $35 million in bonds to fund enhancements and renovations to mass transit hub infrastructure. The funds go to Rhode Island Department of Transportation. This is the trend in RI ballot measures since 2002, voters approve multiple types of bonds to go toward transit, including bonds to match federal funding. RIPTA is RI’s single statewide transit agency which directly receives and administers federal Sections 5310, 5311, 5317, and 5339 program funds. In addition, the state provides matching funding: a portion of gas tax goes to RIPTA based on gas tax yield determined by the Department of Revenue Division of Taxation.</t>
  </si>
  <si>
    <t>Budget comes from an amalagamation of local property taxes, state operating aid, and federal grants, but city and transit agency faces larger fiscal cliff and declining federal money.</t>
  </si>
  <si>
    <t xml:space="preserve">Transit agency EMBARKOK is operated by COPTA a dual city department and public trust. </t>
  </si>
  <si>
    <t xml:space="preserve">The transit agency is Greater Richmond Transit Company (GRTC). The 2020 VA General Assembly created the Central Virginia Transportation Authority, which allocated transportation investments in Richmond, including 15% dedicated funding to GRTC, funded by regional sales and use tax (0.7%) and wholesale gas and diesel tax (7.6 cents and 7.7 cents). GRTC is projected to receive $27 Million in FY 2023 and $30 Million by FY 2026. GRTC did not receive dedicated funding before CVTA was formed. </t>
  </si>
  <si>
    <t>Funding source was established at the early onset of the regional authority to help it buy up the various private companies. This and farebox collections represent the largest revenue sources.</t>
  </si>
  <si>
    <t>RTA &amp; New Orleans Tourism &amp; Marketing Corp. settlement agreement: revenue of 1% of the tax collected by hotels and motels will be shared (the RTA would keep 60 percent of the first $7.2 million collected and 40 percent of everything above $7.2 million). Defined by legal settlement on hotel room sales exemption from original 1% sales tax referendum. Also recieves $5.3 million from state vehicle registration.</t>
  </si>
  <si>
    <t>CTtransit Hartford Division operates over 30 local and 12 express bus routes. It is a state owned agency. CTtransit’s annual revenue is primarily made up of fare revenue, advertising, and reimbursements for services through contracts with state agencies (primarily access to jobs). The State of Connecticut funds the operations of CTtransit in the amount of the annual operating deficit.</t>
  </si>
  <si>
    <t xml:space="preserve">Birmingham mostly subidizes transit through general fund appropriations, but collects a 1% sales tax authorized by state law, of which transit cannot receive more than $2 million until 2025, at which point after 2025 it cannot receive more than $1million of total revenues. The sales tax is primarily meant to finance education and warrant debt service. There are no financial documents available from this transit agency on their website for years after 2014 </t>
  </si>
  <si>
    <t>imposed on the quantities of various petroleum products, refined, sold or imported for use within the state, with variable tax rates based on the type of petroleum product and adjusted annually to reflect changes in the Producer Price Index. MTA gets about 34% of this state tax, currently at 17 cents/gallon.</t>
  </si>
  <si>
    <t>general business corporations deriving at least $1 million in receipts from activity in New York State, or those that are part of a combined group with New York-derived receipts totaling at least $1 million, to pay the Corporate Franchise Tax, and the Corporate Surcharge if operating in the MCTD. Tax rate varies between 4.4% and 8.8% depending on type of business.</t>
  </si>
  <si>
    <t xml:space="preserve">Composed of a license fee, a motor vehicle registration fee, a taxi tax, and an auto rental tax. </t>
  </si>
  <si>
    <t>0.5% sales tax rate. Revenues are allocated as follows: 25% to local jurisdictions for local transit; 35% for transit-related construction projects, debt service payments and operation of rail rapid transit systems; and 40% for public transit purposes at the discretion of LACMTA.</t>
  </si>
  <si>
    <t>0.5% sales tax rate. Revenues are allocated as follows: 5% to improve and expand rail and bus security; 10% for Commuter Rail and construction of Transit Centers, Park-and-Ride lots and Freeway Bus Stops; 20% to local jurisdictions for public transit and related services; 25% for essential county-wide transit related improvements to freeways and state highways; and 40% to improve and expand rail and bus transit county-wide.</t>
  </si>
  <si>
    <t>?</t>
  </si>
  <si>
    <t>additional 0.25% sales tax in all six counties of the RTA. Revenue is distributed to the Service Boards (48% CTA; Meta 39%, and Pace 13%) by statutory formula after program-specific deductions.</t>
  </si>
  <si>
    <t>RTA is the Regional Transportation Authority providing financial and planning oversight for the three major transit agencies (service boards) in the Chicago region: the Chicago Transit Authority (CTA), Pace suburban bus, and Metra commuter rail. It distributes sales tax receipts in accordance with a state statutory formula. It was established by a contentious 1974 referendum pitting urban Chicago against the surrounding suburbs, barely passing 50% of the vote. Initially imposed a gas tax, but replaced in 1981 with a differential sales tax.  Revenue estimates exclude state matching.</t>
  </si>
  <si>
    <t>revenue is allocated as follows: 1) 51% for buses, 2) 35% for light rail,  and 3) 14% for street improvements.</t>
  </si>
  <si>
    <t xml:space="preserve">Because of Minneapolis' large service area: Hennepin and Ramsey counties chose to implement a half cent sales tax primarily for transitway purposes, and Anoka, Dakota and Washington counties implemented a quarter cent sales tax for all transportation purposes. In 2017, Carver County also implemented a half cent sales tax as Scott County had previously done in 2015. </t>
  </si>
  <si>
    <t>$0.50 per $1,000 property value (0.5 millage)</t>
  </si>
  <si>
    <t>State DOT recieves 17.2% of the State's 8.25% corporate income tax revenues.</t>
  </si>
  <si>
    <t>0.25% sales tax (Advanced Transportation District) VIA Metro Transit retains 50% of this revenue, and remits 25% to the City of San Antonio and 25% to the Texas DOT.</t>
  </si>
  <si>
    <t>50% of sales tax to VIA Metro Transit, 25% to City of Antonio, 25% set aside for state and federal grants</t>
  </si>
  <si>
    <t>N/A</t>
  </si>
  <si>
    <t>New York state infrastructure trust fund</t>
  </si>
  <si>
    <t>0.75% payroll tax</t>
  </si>
  <si>
    <t>Estimated Revenue - FY 2019</t>
  </si>
  <si>
    <t>Adoption Year</t>
  </si>
  <si>
    <t>City</t>
  </si>
  <si>
    <t>Dallas</t>
  </si>
  <si>
    <t>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</si>
</sst>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409]* #,##0_);_([$$-409]* \(#,##0\);_([$$-409]* &quot;-&quot;??_);_(@_)"/>
    <numFmt numFmtId="165" formatCode="_(&quot;$&quot;* #,##0_);_(&quot;$&quot;* \(#,##0\);_(&quot;$&quot;* &quot;-&quot;??_);_(@_)"/>
    <numFmt numFmtId="166" formatCode="_(* #,##0_);_(* \(#,##0\);_(* &quot;-&quot;??_);_(@_)"/>
  </numFmts>
  <fonts count="20" x14ac:knownFonts="1">
    <font>
      <sz val="12"/>
      <color theme="1"/>
      <name val="Calibri"/>
      <family val="2"/>
      <scheme val="minor"/>
    </font>
    <font>
      <sz val="11"/>
      <color theme="1"/>
      <name val="Calibri"/>
      <family val="2"/>
      <scheme val="minor"/>
    </font>
    <font>
      <b/>
      <sz val="11"/>
      <name val="Calibri"/>
      <family val="2"/>
      <scheme val="minor"/>
    </font>
    <font>
      <b/>
      <sz val="11"/>
      <color theme="1"/>
      <name val="Calibri"/>
      <family val="2"/>
      <scheme val="minor"/>
    </font>
    <font>
      <b/>
      <sz val="12"/>
      <color theme="1"/>
      <name val="Times New Roman"/>
      <family val="1"/>
    </font>
    <font>
      <sz val="12"/>
      <color theme="1"/>
      <name val="Times New Roman"/>
      <family val="1"/>
    </font>
    <font>
      <sz val="12"/>
      <color theme="1"/>
      <name val="Calibri"/>
      <family val="2"/>
      <scheme val="minor"/>
    </font>
    <font>
      <sz val="11"/>
      <color rgb="FF006100"/>
      <name val="Calibri"/>
      <family val="2"/>
      <scheme val="minor"/>
    </font>
    <font>
      <sz val="11"/>
      <color rgb="FF9C5700"/>
      <name val="Calibri"/>
      <family val="2"/>
      <scheme val="minor"/>
    </font>
    <font>
      <b/>
      <sz val="11"/>
      <color rgb="FFFA7D00"/>
      <name val="Calibri"/>
      <family val="2"/>
      <scheme val="minor"/>
    </font>
    <font>
      <u/>
      <sz val="12"/>
      <color theme="10"/>
      <name val="Calibri"/>
      <family val="2"/>
      <scheme val="minor"/>
    </font>
    <font>
      <b/>
      <u/>
      <sz val="12"/>
      <color theme="1"/>
      <name val="Calibri"/>
      <family val="2"/>
      <scheme val="minor"/>
    </font>
    <font>
      <b/>
      <sz val="11"/>
      <color rgb="FFFA7D00"/>
      <name val="Times New Roman"/>
      <family val="1"/>
    </font>
    <font>
      <u/>
      <sz val="12"/>
      <color theme="10"/>
      <name val="Times New Roman"/>
      <family val="1"/>
    </font>
    <font>
      <sz val="12"/>
      <color rgb="FF000000"/>
      <name val="Times New Roman"/>
      <family val="1"/>
    </font>
    <font>
      <b/>
      <u/>
      <sz val="12"/>
      <color rgb="FF000000"/>
      <name val="Calibri"/>
      <family val="2"/>
      <scheme val="minor"/>
    </font>
    <font>
      <b/>
      <u/>
      <sz val="12"/>
      <color theme="1"/>
      <name val="Times New Roman"/>
      <family val="1"/>
    </font>
    <font>
      <sz val="11"/>
      <color theme="1"/>
      <name val="Times New Roman"/>
      <family val="1"/>
    </font>
    <font>
      <sz val="12"/>
      <color rgb="FF1A1A1A"/>
      <name val="Times New Roman"/>
      <family val="1"/>
    </font>
    <font>
      <sz val="12"/>
      <color rgb="FF9C57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bgColor indexed="64"/>
      </patternFill>
    </fill>
  </fills>
  <borders count="8">
    <border>
      <left/>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style="thick">
        <color indexed="64"/>
      </right>
      <top/>
      <bottom/>
      <diagonal/>
    </border>
    <border>
      <left style="medium">
        <color rgb="FFCCCCCC"/>
      </left>
      <right style="medium">
        <color rgb="FFCCCCCC"/>
      </right>
      <top style="medium">
        <color rgb="FFCCCCCC"/>
      </top>
      <bottom style="medium">
        <color rgb="FFCCCCCC"/>
      </bottom>
      <diagonal/>
    </border>
    <border>
      <left style="medium">
        <color auto="1"/>
      </left>
      <right style="medium">
        <color auto="1"/>
      </right>
      <top/>
      <bottom/>
      <diagonal/>
    </border>
    <border>
      <left/>
      <right style="medium">
        <color rgb="FFCCCCCC"/>
      </right>
      <top style="medium">
        <color rgb="FFCCCCCC"/>
      </top>
      <bottom style="medium">
        <color rgb="FFCCCCCC"/>
      </bottom>
      <diagonal/>
    </border>
    <border>
      <left/>
      <right style="medium">
        <color auto="1"/>
      </right>
      <top/>
      <bottom/>
      <diagonal/>
    </border>
  </borders>
  <cellStyleXfs count="9">
    <xf numFmtId="0" fontId="0" fillId="0" borderId="0"/>
    <xf numFmtId="44" fontId="6" fillId="0" borderId="0" applyFon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2" applyNumberFormat="0" applyAlignment="0" applyProtection="0"/>
    <xf numFmtId="0" fontId="10" fillId="0" borderId="0" applyNumberFormat="0" applyFill="0" applyBorder="0" applyAlignment="0" applyProtection="0"/>
    <xf numFmtId="0" fontId="1" fillId="6" borderId="0" applyNumberFormat="0" applyBorder="0" applyAlignment="0" applyProtection="0"/>
    <xf numFmtId="0" fontId="1" fillId="7" borderId="0" applyNumberFormat="0" applyBorder="0" applyAlignment="0" applyProtection="0"/>
    <xf numFmtId="43" fontId="6" fillId="0" borderId="0" applyFont="0" applyFill="0" applyBorder="0" applyAlignment="0" applyProtection="0"/>
  </cellStyleXfs>
  <cellXfs count="109">
    <xf numFmtId="0" fontId="0" fillId="0" borderId="0" xfId="0"/>
    <xf numFmtId="0" fontId="0" fillId="0" borderId="0" xfId="0" applyProtection="1">
      <protection locked="0"/>
    </xf>
    <xf numFmtId="0" fontId="0" fillId="2" borderId="0" xfId="0" applyFill="1" applyProtection="1">
      <protection locked="0"/>
    </xf>
    <xf numFmtId="0" fontId="3" fillId="0" borderId="0" xfId="0" applyFont="1" applyAlignment="1" applyProtection="1">
      <alignment horizontal="center" vertical="center"/>
      <protection locked="0"/>
    </xf>
    <xf numFmtId="0" fontId="0" fillId="0" borderId="0" xfId="0" applyAlignment="1" applyProtection="1">
      <alignment horizontal="left" wrapText="1"/>
      <protection locked="0"/>
    </xf>
    <xf numFmtId="0" fontId="0" fillId="0" borderId="0" xfId="0" applyAlignment="1">
      <alignment horizontal="left" wrapText="1"/>
    </xf>
    <xf numFmtId="0" fontId="5" fillId="0" borderId="0" xfId="0" applyFont="1" applyAlignment="1">
      <alignment horizontal="left"/>
    </xf>
    <xf numFmtId="0" fontId="0" fillId="0" borderId="0" xfId="0" applyAlignment="1">
      <alignment wrapText="1"/>
    </xf>
    <xf numFmtId="0" fontId="0" fillId="0" borderId="0" xfId="0" applyAlignment="1">
      <alignment horizontal="right"/>
    </xf>
    <xf numFmtId="0" fontId="11" fillId="0" borderId="0" xfId="0" applyFont="1" applyAlignment="1">
      <alignment horizontal="center" vertical="center"/>
    </xf>
    <xf numFmtId="0" fontId="0" fillId="0" borderId="0" xfId="0" applyAlignment="1">
      <alignment vertical="center"/>
    </xf>
    <xf numFmtId="0" fontId="10" fillId="0" borderId="0" xfId="5" applyAlignment="1">
      <alignment vertical="center"/>
    </xf>
    <xf numFmtId="0" fontId="11" fillId="0" borderId="0" xfId="0" applyFont="1" applyAlignment="1">
      <alignment horizontal="center" vertical="center" wrapText="1"/>
    </xf>
    <xf numFmtId="0" fontId="10" fillId="0" borderId="0" xfId="5"/>
    <xf numFmtId="164" fontId="0" fillId="0" borderId="0" xfId="1" applyNumberFormat="1" applyFont="1"/>
    <xf numFmtId="164" fontId="0" fillId="0" borderId="0" xfId="0" applyNumberFormat="1"/>
    <xf numFmtId="165" fontId="0" fillId="0" borderId="0" xfId="1" applyNumberFormat="1" applyFont="1"/>
    <xf numFmtId="0" fontId="0" fillId="0" borderId="0" xfId="0" applyAlignment="1">
      <alignment horizontal="center" vertical="center"/>
    </xf>
    <xf numFmtId="165" fontId="0" fillId="0" borderId="0" xfId="0" applyNumberFormat="1"/>
    <xf numFmtId="165" fontId="0" fillId="0" borderId="0" xfId="0" applyNumberForma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left" wrapText="1"/>
    </xf>
    <xf numFmtId="3" fontId="5" fillId="0" borderId="0" xfId="0" applyNumberFormat="1" applyFont="1" applyAlignment="1" applyProtection="1">
      <alignment horizontal="left" wrapText="1"/>
      <protection locked="0"/>
    </xf>
    <xf numFmtId="165" fontId="5" fillId="0" borderId="0" xfId="0" applyNumberFormat="1" applyFont="1" applyAlignment="1">
      <alignment horizontal="left" wrapText="1"/>
    </xf>
    <xf numFmtId="0" fontId="5" fillId="0" borderId="0" xfId="0" applyFont="1" applyAlignment="1">
      <alignment horizontal="center" vertical="center" wrapText="1"/>
    </xf>
    <xf numFmtId="0" fontId="10" fillId="0" borderId="0" xfId="5" applyAlignment="1">
      <alignment horizontal="left"/>
    </xf>
    <xf numFmtId="165" fontId="5" fillId="0" borderId="0" xfId="1" applyNumberFormat="1" applyFont="1" applyAlignment="1">
      <alignment horizontal="left" wrapText="1"/>
    </xf>
    <xf numFmtId="0" fontId="12" fillId="5" borderId="0" xfId="4" applyFont="1" applyBorder="1" applyAlignment="1">
      <alignment horizontal="left" wrapText="1"/>
    </xf>
    <xf numFmtId="0" fontId="13" fillId="0" borderId="0" xfId="5" applyFont="1" applyBorder="1"/>
    <xf numFmtId="0" fontId="13" fillId="0" borderId="0" xfId="5" applyFont="1" applyFill="1" applyBorder="1" applyAlignment="1">
      <alignment horizontal="left"/>
    </xf>
    <xf numFmtId="0" fontId="13" fillId="0" borderId="0" xfId="5" applyFont="1" applyAlignment="1">
      <alignment horizontal="left"/>
    </xf>
    <xf numFmtId="0" fontId="5" fillId="0" borderId="0" xfId="0" applyFont="1" applyAlignment="1">
      <alignment wrapText="1"/>
    </xf>
    <xf numFmtId="165" fontId="5" fillId="0" borderId="0" xfId="1" applyNumberFormat="1" applyFont="1"/>
    <xf numFmtId="0" fontId="13" fillId="0" borderId="0" xfId="5" applyFont="1" applyAlignment="1">
      <alignment horizontal="left" wrapText="1"/>
    </xf>
    <xf numFmtId="0" fontId="5" fillId="0" borderId="0" xfId="0" applyFont="1" applyAlignment="1">
      <alignment horizontal="right" wrapText="1"/>
    </xf>
    <xf numFmtId="8" fontId="0" fillId="0" borderId="0" xfId="0" applyNumberFormat="1"/>
    <xf numFmtId="0" fontId="10" fillId="0" borderId="0" xfId="5" applyBorder="1" applyAlignment="1">
      <alignment vertical="center"/>
    </xf>
    <xf numFmtId="0" fontId="11" fillId="0" borderId="4" xfId="0" applyFont="1" applyBorder="1" applyAlignment="1">
      <alignment horizontal="center" vertical="center" wrapText="1"/>
    </xf>
    <xf numFmtId="0" fontId="11" fillId="0" borderId="4" xfId="0" applyFont="1" applyBorder="1" applyAlignment="1">
      <alignment horizontal="center" wrapText="1"/>
    </xf>
    <xf numFmtId="0" fontId="7" fillId="3" borderId="0" xfId="2" applyProtection="1">
      <protection locked="0"/>
    </xf>
    <xf numFmtId="0" fontId="7" fillId="3" borderId="0" xfId="2" applyAlignment="1" applyProtection="1">
      <alignment horizontal="center" vertical="center"/>
      <protection locked="0"/>
    </xf>
    <xf numFmtId="0" fontId="7" fillId="3" borderId="0" xfId="2" applyAlignment="1">
      <alignment horizontal="center" vertical="center"/>
    </xf>
    <xf numFmtId="166" fontId="7" fillId="3" borderId="0" xfId="2" applyNumberFormat="1" applyAlignment="1">
      <alignment horizontal="center" vertical="center"/>
    </xf>
    <xf numFmtId="0" fontId="5" fillId="0" borderId="3" xfId="0" applyFont="1" applyBorder="1" applyAlignment="1">
      <alignment horizontal="left" wrapText="1"/>
    </xf>
    <xf numFmtId="0" fontId="4" fillId="0" borderId="5" xfId="0" applyFont="1" applyBorder="1" applyAlignment="1">
      <alignment horizontal="center" vertical="center" wrapText="1"/>
    </xf>
    <xf numFmtId="0" fontId="0" fillId="0" borderId="5" xfId="0" applyBorder="1"/>
    <xf numFmtId="0" fontId="5" fillId="0" borderId="5" xfId="0" applyFont="1" applyBorder="1" applyAlignment="1">
      <alignment horizontal="left" wrapText="1"/>
    </xf>
    <xf numFmtId="0" fontId="0" fillId="0" borderId="5" xfId="0" applyBorder="1" applyAlignment="1">
      <alignment horizontal="left" wrapText="1"/>
    </xf>
    <xf numFmtId="3" fontId="0" fillId="0" borderId="5" xfId="0" applyNumberFormat="1" applyBorder="1" applyAlignment="1">
      <alignment horizontal="left" wrapText="1"/>
    </xf>
    <xf numFmtId="0" fontId="14" fillId="0" borderId="0" xfId="0" applyFont="1" applyAlignment="1">
      <alignment horizontal="left"/>
    </xf>
    <xf numFmtId="0" fontId="14" fillId="0" borderId="0" xfId="5" applyFont="1" applyFill="1" applyAlignment="1">
      <alignment horizontal="left"/>
    </xf>
    <xf numFmtId="0" fontId="10" fillId="0" borderId="0" xfId="5" applyFill="1" applyAlignment="1">
      <alignment horizontal="left"/>
    </xf>
    <xf numFmtId="0" fontId="1" fillId="0" borderId="0" xfId="6" applyFill="1"/>
    <xf numFmtId="165" fontId="0" fillId="0" borderId="0" xfId="1" applyNumberFormat="1" applyFont="1" applyAlignment="1">
      <alignment horizontal="right"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wrapText="1"/>
    </xf>
    <xf numFmtId="0" fontId="0" fillId="0" borderId="0" xfId="0" applyAlignment="1">
      <alignment horizontal="center" vertical="center" wrapText="1"/>
    </xf>
    <xf numFmtId="0" fontId="4" fillId="0" borderId="7" xfId="0" applyFont="1" applyBorder="1" applyAlignment="1">
      <alignment horizontal="center" vertical="center" wrapText="1"/>
    </xf>
    <xf numFmtId="0" fontId="12" fillId="5" borderId="7" xfId="4" applyFont="1" applyBorder="1" applyAlignment="1">
      <alignment horizontal="right" wrapText="1"/>
    </xf>
    <xf numFmtId="0" fontId="5" fillId="0" borderId="7" xfId="0" applyFont="1" applyBorder="1" applyAlignment="1">
      <alignment horizontal="right" wrapText="1"/>
    </xf>
    <xf numFmtId="0" fontId="10" fillId="0" borderId="0" xfId="5" applyAlignment="1">
      <alignment wrapText="1"/>
    </xf>
    <xf numFmtId="0" fontId="7" fillId="3" borderId="5" xfId="2" applyBorder="1"/>
    <xf numFmtId="0" fontId="0" fillId="0" borderId="7" xfId="0" applyBorder="1" applyAlignment="1">
      <alignment horizontal="right"/>
    </xf>
    <xf numFmtId="0" fontId="5" fillId="0" borderId="0" xfId="0" quotePrefix="1" applyFont="1" applyAlignment="1">
      <alignment horizontal="center" wrapText="1"/>
    </xf>
    <xf numFmtId="0" fontId="0" fillId="0" borderId="0" xfId="0" quotePrefix="1" applyAlignment="1">
      <alignment horizontal="center" wrapText="1"/>
    </xf>
    <xf numFmtId="165" fontId="5" fillId="0" borderId="0" xfId="1" applyNumberFormat="1" applyFont="1" applyAlignment="1">
      <alignment horizontal="center" vertical="center" wrapText="1"/>
    </xf>
    <xf numFmtId="165" fontId="5" fillId="8" borderId="0" xfId="1" applyNumberFormat="1" applyFont="1" applyFill="1" applyAlignment="1">
      <alignment horizontal="center" vertical="center" wrapText="1"/>
    </xf>
    <xf numFmtId="0" fontId="5" fillId="0" borderId="7" xfId="0" quotePrefix="1" applyFont="1" applyBorder="1" applyAlignment="1">
      <alignment horizontal="center" wrapText="1"/>
    </xf>
    <xf numFmtId="0" fontId="5" fillId="0" borderId="0" xfId="0" applyFont="1"/>
    <xf numFmtId="0" fontId="16"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horizontal="center" wrapText="1"/>
    </xf>
    <xf numFmtId="0" fontId="5" fillId="0" borderId="0" xfId="0" applyFont="1" applyAlignment="1">
      <alignment horizontal="right"/>
    </xf>
    <xf numFmtId="165" fontId="16" fillId="0" borderId="0" xfId="1" applyNumberFormat="1" applyFont="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wrapText="1"/>
    </xf>
    <xf numFmtId="0" fontId="16" fillId="0" borderId="4" xfId="0" applyFont="1" applyBorder="1" applyAlignment="1">
      <alignment horizontal="center" wrapText="1"/>
    </xf>
    <xf numFmtId="0" fontId="5" fillId="0" borderId="4" xfId="0" applyFont="1" applyBorder="1" applyAlignment="1">
      <alignment wrapText="1"/>
    </xf>
    <xf numFmtId="8" fontId="5" fillId="0" borderId="0" xfId="0" applyNumberFormat="1" applyFont="1"/>
    <xf numFmtId="165" fontId="5" fillId="0" borderId="0" xfId="1" applyNumberFormat="1" applyFont="1" applyAlignment="1">
      <alignment wrapText="1"/>
    </xf>
    <xf numFmtId="165" fontId="5" fillId="0" borderId="0" xfId="1" applyNumberFormat="1" applyFont="1" applyAlignment="1">
      <alignment horizontal="right"/>
    </xf>
    <xf numFmtId="165" fontId="5" fillId="0" borderId="0" xfId="0" applyNumberFormat="1" applyFont="1"/>
    <xf numFmtId="165" fontId="5" fillId="0" borderId="0" xfId="1" applyNumberFormat="1" applyFont="1" applyAlignment="1">
      <alignment horizontal="right" vertical="center" wrapText="1"/>
    </xf>
    <xf numFmtId="0" fontId="17" fillId="0" borderId="0" xfId="0" applyFont="1" applyAlignment="1">
      <alignment wrapText="1"/>
    </xf>
    <xf numFmtId="0" fontId="5" fillId="0" borderId="0" xfId="7" applyFont="1" applyFill="1" applyAlignment="1">
      <alignment wrapText="1"/>
    </xf>
    <xf numFmtId="0" fontId="11" fillId="0" borderId="0" xfId="0" applyFont="1" applyAlignment="1">
      <alignment horizontal="center" wrapText="1"/>
    </xf>
    <xf numFmtId="6" fontId="5" fillId="0" borderId="0" xfId="0" applyNumberFormat="1" applyFont="1" applyAlignment="1">
      <alignment horizontal="right" wrapText="1"/>
    </xf>
    <xf numFmtId="6" fontId="17" fillId="0" borderId="0" xfId="0" applyNumberFormat="1" applyFont="1" applyAlignment="1">
      <alignment horizontal="right" wrapText="1"/>
    </xf>
    <xf numFmtId="6" fontId="5" fillId="0" borderId="0" xfId="0" applyNumberFormat="1" applyFont="1"/>
    <xf numFmtId="0" fontId="5" fillId="0" borderId="0" xfId="0" applyFont="1" applyAlignment="1">
      <alignment horizontal="left" vertical="top"/>
    </xf>
    <xf numFmtId="0" fontId="5" fillId="0" borderId="0" xfId="0" applyFont="1" applyAlignment="1">
      <alignment horizontal="left" vertical="center"/>
    </xf>
    <xf numFmtId="0" fontId="17" fillId="0" borderId="0" xfId="6" applyFont="1" applyFill="1" applyBorder="1" applyAlignment="1">
      <alignment wrapText="1"/>
    </xf>
    <xf numFmtId="165" fontId="5" fillId="0" borderId="0" xfId="0" applyNumberFormat="1" applyFont="1" applyAlignment="1">
      <alignment horizontal="center" vertical="center" wrapText="1"/>
    </xf>
    <xf numFmtId="165" fontId="5" fillId="0" borderId="0" xfId="1" applyNumberFormat="1" applyFont="1" applyAlignment="1">
      <alignment horizontal="center" vertical="center"/>
    </xf>
    <xf numFmtId="165" fontId="5" fillId="0" borderId="0" xfId="0" applyNumberFormat="1" applyFont="1" applyAlignment="1">
      <alignment horizontal="center" vertical="center"/>
    </xf>
    <xf numFmtId="0" fontId="5" fillId="0" borderId="0" xfId="7" applyFont="1" applyFill="1" applyAlignment="1">
      <alignment horizontal="left" wrapText="1"/>
    </xf>
    <xf numFmtId="0" fontId="18" fillId="0" borderId="0" xfId="0" applyFont="1" applyAlignment="1">
      <alignment vertical="center" wrapText="1"/>
    </xf>
    <xf numFmtId="166" fontId="5" fillId="0" borderId="0" xfId="8" applyNumberFormat="1" applyFont="1"/>
    <xf numFmtId="166" fontId="5" fillId="0" borderId="0" xfId="8" applyNumberFormat="1" applyFont="1" applyFill="1"/>
    <xf numFmtId="0" fontId="19" fillId="4" borderId="0" xfId="3" applyFont="1" applyAlignment="1">
      <alignment horizontal="center" vertical="center"/>
    </xf>
    <xf numFmtId="0" fontId="19" fillId="4" borderId="0" xfId="3" applyFont="1" applyAlignment="1">
      <alignment horizontal="center" vertical="center" wrapText="1"/>
    </xf>
    <xf numFmtId="0" fontId="0" fillId="0" borderId="0" xfId="0" applyAlignment="1">
      <alignment horizontal="center" wrapText="1"/>
    </xf>
    <xf numFmtId="0" fontId="5" fillId="0" borderId="0" xfId="0" applyFont="1" applyAlignment="1">
      <alignment horizontal="center" wrapText="1"/>
    </xf>
    <xf numFmtId="0" fontId="2" fillId="2" borderId="1"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10" fillId="0" borderId="0" xfId="5" applyAlignment="1" applyProtection="1">
      <alignment horizontal="center" wrapText="1"/>
      <protection locked="0"/>
    </xf>
    <xf numFmtId="0" fontId="5" fillId="0" borderId="0" xfId="0" quotePrefix="1" applyFont="1" applyAlignment="1">
      <alignment horizontal="center" vertical="center" wrapText="1"/>
    </xf>
    <xf numFmtId="0" fontId="5" fillId="0" borderId="7" xfId="0" quotePrefix="1" applyFont="1" applyBorder="1" applyAlignment="1">
      <alignment horizontal="center" vertical="center" wrapText="1"/>
    </xf>
  </cellXfs>
  <cellStyles count="9">
    <cellStyle name="40% - Accent4" xfId="6" builtinId="43"/>
    <cellStyle name="40% - Accent6" xfId="7" builtinId="51"/>
    <cellStyle name="Calculation" xfId="4" builtinId="22"/>
    <cellStyle name="Comma" xfId="8" builtinId="3"/>
    <cellStyle name="Currency" xfId="1" builtinId="4"/>
    <cellStyle name="Good" xfId="2" builtinId="26"/>
    <cellStyle name="Hyperlink" xfId="5" builtinId="8"/>
    <cellStyle name="Neutral" xfId="3" builtinId="28"/>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4655344</xdr:colOff>
      <xdr:row>15</xdr:row>
      <xdr:rowOff>154782</xdr:rowOff>
    </xdr:from>
    <xdr:to>
      <xdr:col>2</xdr:col>
      <xdr:colOff>1534263</xdr:colOff>
      <xdr:row>52</xdr:row>
      <xdr:rowOff>36738</xdr:rowOff>
    </xdr:to>
    <xdr:pic>
      <xdr:nvPicPr>
        <xdr:cNvPr id="2" name="Picture 1">
          <a:extLst>
            <a:ext uri="{FF2B5EF4-FFF2-40B4-BE49-F238E27FC236}">
              <a16:creationId xmlns:a16="http://schemas.microsoft.com/office/drawing/2014/main" id="{24EB7D25-4236-CADB-B1C0-D91055243C0E}"/>
            </a:ext>
          </a:extLst>
        </xdr:cNvPr>
        <xdr:cNvPicPr>
          <a:picLocks noChangeAspect="1"/>
        </xdr:cNvPicPr>
      </xdr:nvPicPr>
      <xdr:blipFill>
        <a:blip xmlns:r="http://schemas.openxmlformats.org/officeDocument/2006/relationships" r:embed="rId1"/>
        <a:stretch>
          <a:fillRect/>
        </a:stretch>
      </xdr:blipFill>
      <xdr:spPr>
        <a:xfrm>
          <a:off x="6869907" y="5572126"/>
          <a:ext cx="5237106" cy="7370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2786063</xdr:colOff>
      <xdr:row>17</xdr:row>
      <xdr:rowOff>47626</xdr:rowOff>
    </xdr:from>
    <xdr:to>
      <xdr:col>2</xdr:col>
      <xdr:colOff>1136570</xdr:colOff>
      <xdr:row>27</xdr:row>
      <xdr:rowOff>81250</xdr:rowOff>
    </xdr:to>
    <xdr:pic>
      <xdr:nvPicPr>
        <xdr:cNvPr id="2" name="Picture 1">
          <a:extLst>
            <a:ext uri="{FF2B5EF4-FFF2-40B4-BE49-F238E27FC236}">
              <a16:creationId xmlns:a16="http://schemas.microsoft.com/office/drawing/2014/main" id="{5372BC3F-1D79-F101-5D16-CFB3A15CCF7A}"/>
            </a:ext>
          </a:extLst>
        </xdr:cNvPr>
        <xdr:cNvPicPr>
          <a:picLocks noChangeAspect="1"/>
        </xdr:cNvPicPr>
      </xdr:nvPicPr>
      <xdr:blipFill>
        <a:blip xmlns:r="http://schemas.openxmlformats.org/officeDocument/2006/relationships" r:embed="rId1"/>
        <a:stretch>
          <a:fillRect/>
        </a:stretch>
      </xdr:blipFill>
      <xdr:spPr>
        <a:xfrm>
          <a:off x="6357938" y="5095876"/>
          <a:ext cx="5065632" cy="2057687"/>
        </a:xfrm>
        <a:prstGeom prst="rect">
          <a:avLst/>
        </a:prstGeom>
      </xdr:spPr>
    </xdr:pic>
    <xdr:clientData/>
  </xdr:twoCellAnchor>
  <xdr:twoCellAnchor editAs="oneCell">
    <xdr:from>
      <xdr:col>0</xdr:col>
      <xdr:colOff>0</xdr:colOff>
      <xdr:row>17</xdr:row>
      <xdr:rowOff>166687</xdr:rowOff>
    </xdr:from>
    <xdr:to>
      <xdr:col>1</xdr:col>
      <xdr:colOff>2765524</xdr:colOff>
      <xdr:row>36</xdr:row>
      <xdr:rowOff>48140</xdr:rowOff>
    </xdr:to>
    <xdr:pic>
      <xdr:nvPicPr>
        <xdr:cNvPr id="4" name="Picture 3">
          <a:extLst>
            <a:ext uri="{FF2B5EF4-FFF2-40B4-BE49-F238E27FC236}">
              <a16:creationId xmlns:a16="http://schemas.microsoft.com/office/drawing/2014/main" id="{AB96EBE6-9808-3849-4CC3-DF059066A0E7}"/>
            </a:ext>
          </a:extLst>
        </xdr:cNvPr>
        <xdr:cNvPicPr>
          <a:picLocks noChangeAspect="1"/>
        </xdr:cNvPicPr>
      </xdr:nvPicPr>
      <xdr:blipFill>
        <a:blip xmlns:r="http://schemas.openxmlformats.org/officeDocument/2006/relationships" r:embed="rId2"/>
        <a:stretch>
          <a:fillRect/>
        </a:stretch>
      </xdr:blipFill>
      <xdr:spPr>
        <a:xfrm>
          <a:off x="0" y="5214937"/>
          <a:ext cx="6337399" cy="3727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19050</xdr:rowOff>
    </xdr:from>
    <xdr:to>
      <xdr:col>1</xdr:col>
      <xdr:colOff>5192323</xdr:colOff>
      <xdr:row>44</xdr:row>
      <xdr:rowOff>19804</xdr:rowOff>
    </xdr:to>
    <xdr:pic>
      <xdr:nvPicPr>
        <xdr:cNvPr id="2" name="Picture 1">
          <a:extLst>
            <a:ext uri="{FF2B5EF4-FFF2-40B4-BE49-F238E27FC236}">
              <a16:creationId xmlns:a16="http://schemas.microsoft.com/office/drawing/2014/main" id="{E8E21826-F9C2-F2D5-5EEE-2129A2191066}"/>
            </a:ext>
          </a:extLst>
        </xdr:cNvPr>
        <xdr:cNvPicPr>
          <a:picLocks noChangeAspect="1"/>
        </xdr:cNvPicPr>
      </xdr:nvPicPr>
      <xdr:blipFill>
        <a:blip xmlns:r="http://schemas.openxmlformats.org/officeDocument/2006/relationships" r:embed="rId1"/>
        <a:stretch>
          <a:fillRect/>
        </a:stretch>
      </xdr:blipFill>
      <xdr:spPr>
        <a:xfrm>
          <a:off x="0" y="4924425"/>
          <a:ext cx="8583223" cy="540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nyc.gov/site/finance/taxes/business-reports/business-publications.page" TargetMode="External"/><Relationship Id="rId7" Type="http://schemas.openxmlformats.org/officeDocument/2006/relationships/hyperlink" Target="https://view.officeapps.live.com/op/view.aspx?src=https%3A%2F%2Fnew.mta.info%2Fdocument%2F104401&amp;wdOrigin=BROWSELINK" TargetMode="External"/><Relationship Id="rId2" Type="http://schemas.openxmlformats.org/officeDocument/2006/relationships/hyperlink" Target="https://www.osc.state.ny.us/reports/osdc/fare-revenue-considerations-metropolitan-transportation-authority" TargetMode="External"/><Relationship Id="rId1" Type="http://schemas.openxmlformats.org/officeDocument/2006/relationships/hyperlink" Target="https://new.mta.info/budget/dedicated-taxes" TargetMode="External"/><Relationship Id="rId6" Type="http://schemas.openxmlformats.org/officeDocument/2006/relationships/hyperlink" Target="https://new.mta.info/sites/default/files/2018-12/MTA-2019-Final-Proposed-Budget-Nov-Financial-Plan-2019-2022-Vol2.pdf" TargetMode="External"/><Relationship Id="rId5" Type="http://schemas.openxmlformats.org/officeDocument/2006/relationships/hyperlink" Target="https://news.climate.columbia.edu/2019/01/28/new-yorks-overly-political-approach-mass-transit/" TargetMode="External"/><Relationship Id="rId4" Type="http://schemas.openxmlformats.org/officeDocument/2006/relationships/hyperlink" Target="https://www.tax.ny.gov/pubs_and_bulls/publications/pub-908.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etro.net/about/financebudget/" TargetMode="External"/><Relationship Id="rId2" Type="http://schemas.openxmlformats.org/officeDocument/2006/relationships/hyperlink" Target="https://www.dropbox.com/s/cd2yleko69e4zs9/FY19%20Adopted%20Budget.pdf?dl=0" TargetMode="External"/><Relationship Id="rId1" Type="http://schemas.openxmlformats.org/officeDocument/2006/relationships/hyperlink" Target="http://publichealth.lacounty.gov/place/docs/final_transportation_finance_report.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chicago.gov/city/en/depts/fin/supp_info/revenue/tax_list/real_property_transfertax.html" TargetMode="External"/><Relationship Id="rId2" Type="http://schemas.openxmlformats.org/officeDocument/2006/relationships/hyperlink" Target="https://www.transitchicago.com/assets/1/6/FY19_Budget_Recommendations_Book.pdf" TargetMode="External"/><Relationship Id="rId1" Type="http://schemas.openxmlformats.org/officeDocument/2006/relationships/hyperlink" Target="https://www.rtachicago.org/uploads/files/general/Transit-Funding/2023Budget/2023RegionalBudgetandCapitalProgram_ADOPTED.pdf" TargetMode="External"/><Relationship Id="rId5" Type="http://schemas.openxmlformats.org/officeDocument/2006/relationships/drawing" Target="../drawings/drawing2.xml"/><Relationship Id="rId4" Type="http://schemas.openxmlformats.org/officeDocument/2006/relationships/hyperlink" Target="http://utc.webhost.uic.edu/wp-content/uploads/Schlickman-UIC-Transit-Governance-Forum-Brief-RTA-History-Final.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or.georgia.gov/tsplosts" TargetMode="External"/><Relationship Id="rId7" Type="http://schemas.openxmlformats.org/officeDocument/2006/relationships/printerSettings" Target="../printerSettings/printerSettings3.bin"/><Relationship Id="rId2" Type="http://schemas.openxmlformats.org/officeDocument/2006/relationships/hyperlink" Target="https://www.atlantaga.gov/home/showpublisheddocument/35822/636620608468270000" TargetMode="External"/><Relationship Id="rId1" Type="http://schemas.openxmlformats.org/officeDocument/2006/relationships/hyperlink" Target="https://itsmarta.com/uploadedfiles/MARTA-FY19-Budget-Book-Final.pdf" TargetMode="External"/><Relationship Id="rId6" Type="http://schemas.openxmlformats.org/officeDocument/2006/relationships/hyperlink" Target="https://dor.georgia.gov/motor-vehicles/vehicle-taxes-title-ad-valorem-tax-tavt-and-annual-ad-valorem-tax" TargetMode="External"/><Relationship Id="rId5" Type="http://schemas.openxmlformats.org/officeDocument/2006/relationships/hyperlink" Target="https://dor.georgia.gov/sales-tax-rates-general" TargetMode="External"/><Relationship Id="rId4" Type="http://schemas.openxmlformats.org/officeDocument/2006/relationships/hyperlink" Target="https://dor.georgia.gov/sales-tax-bulletin-new-atlanta-and-fulton-county-sales-taxe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rctc.org/funding-and-planning/" TargetMode="External"/><Relationship Id="rId1" Type="http://schemas.openxmlformats.org/officeDocument/2006/relationships/hyperlink" Target="https://www.rctc.org/wp-content/uploads/2019/11/RCTC_CAFR_FY2019_FINAL.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medium.com/@SFTRU/its-past-time-to-fund-muni-85e41829b5c3" TargetMode="External"/><Relationship Id="rId2" Type="http://schemas.openxmlformats.org/officeDocument/2006/relationships/hyperlink" Target="https://www.sfcta.org/funding" TargetMode="External"/><Relationship Id="rId1" Type="http://schemas.openxmlformats.org/officeDocument/2006/relationships/hyperlink" Target="https://www.sfmta.com/sites/default/files/reports-and-documents/2018/04/sfmta_fy_2017-2021_cip_funding_guide.pdf" TargetMode="External"/><Relationship Id="rId5" Type="http://schemas.openxmlformats.org/officeDocument/2006/relationships/printerSettings" Target="../printerSettings/printerSettings4.bin"/><Relationship Id="rId4" Type="http://schemas.openxmlformats.org/officeDocument/2006/relationships/hyperlink" Target="https://www.bart.gov/sites/default/files/docs/BART%20FY19%20Audited%20Financial%20Report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kingcounty.gov/~/media/depts/metro/accountability/reports/2014/metro-transit-finances-overview-02-03-14.pdf" TargetMode="External"/><Relationship Id="rId2" Type="http://schemas.openxmlformats.org/officeDocument/2006/relationships/hyperlink" Target="https://kingcounty.gov/depts/executive/performance-strategy-budget/budget/2019-2020-Proposed-Budget.aspx" TargetMode="External"/><Relationship Id="rId1" Type="http://schemas.openxmlformats.org/officeDocument/2006/relationships/hyperlink" Target="https://www.soundtransit.org/get-to-know-us/paying-regional-transit" TargetMode="External"/><Relationship Id="rId6" Type="http://schemas.openxmlformats.org/officeDocument/2006/relationships/hyperlink" Target="https://www.washingtonpolicy.org/library/doclib/Frost-King-County-Metro-Proposition-1-to-extend-and-increase-Seattle-s-Transportation-Benefit-District-sales-tax.pdf" TargetMode="External"/><Relationship Id="rId5" Type="http://schemas.openxmlformats.org/officeDocument/2006/relationships/hyperlink" Target="https://www.soundtransit.org/sites/default/files/documents/financial-statements-and-single-audit-2019.pdf" TargetMode="External"/><Relationship Id="rId4" Type="http://schemas.openxmlformats.org/officeDocument/2006/relationships/hyperlink" Target="https://seattle.gov/documents/Departments/FinanceDepartment/19adoptedbudget/2019adoptedand2020endorsed-budgetbook-final.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etrocouncil.org/Transportation/Publications-And-Resources/Transit/FINANCE/Metropolitan-Area-Transit-Finance-Report,-2018.aspx" TargetMode="External"/><Relationship Id="rId1" Type="http://schemas.openxmlformats.org/officeDocument/2006/relationships/hyperlink" Target="https://tpec.umn.edu/research/finance/mntf-data"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gohart.org/Style%20Library/goHART/pdfs/trans/Budget/FY%202019.pdf" TargetMode="External"/><Relationship Id="rId1" Type="http://schemas.openxmlformats.org/officeDocument/2006/relationships/hyperlink" Target="https://www.wfla.com/news/hillsborough-county/hillsborough-co-transportation-surtax-battle-ends-no-money-for-taxpayer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dot.maryland.gov/OOF/CAFRall%202019%2012.30.19%20revised.pdf" TargetMode="External"/><Relationship Id="rId2" Type="http://schemas.openxmlformats.org/officeDocument/2006/relationships/hyperlink" Target="https://www.mdot.maryland.gov/tso/Pages/Index.aspx?PageId=85" TargetMode="External"/><Relationship Id="rId1" Type="http://schemas.openxmlformats.org/officeDocument/2006/relationships/hyperlink" Target="https://www.mdot.maryland.gov/OOF/Transportation_Trust_Fund%20_Sources_and_Uses_FY2023-2028.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sanantonio.gov/portals/0/files/budget/FY2019/Adopted-Budget-Document-Web-Version.pdf" TargetMode="External"/><Relationship Id="rId2" Type="http://schemas.openxmlformats.org/officeDocument/2006/relationships/hyperlink" Target="https://www.viainfo.net/wp-content/uploads/2018/08/FY2019_PublicBudgetBook_2018_08Aug24-1.pdf" TargetMode="External"/><Relationship Id="rId1" Type="http://schemas.openxmlformats.org/officeDocument/2006/relationships/hyperlink" Target="https://www.sanantonio.gov/Finance/bfi/Tax-Rate-Summary" TargetMode="External"/><Relationship Id="rId6" Type="http://schemas.openxmlformats.org/officeDocument/2006/relationships/printerSettings" Target="../printerSettings/printerSettings6.bin"/><Relationship Id="rId5" Type="http://schemas.openxmlformats.org/officeDocument/2006/relationships/hyperlink" Target="https://www.viainfo.net/wp-content/uploads/2020/05/VIA-CAFR-2019.pdf" TargetMode="External"/><Relationship Id="rId4" Type="http://schemas.openxmlformats.org/officeDocument/2006/relationships/hyperlink" Target="https://www.sanantonio.gov/portals/0/files/budget/fy2019/ProposedBudget-Document-new.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rideprt.org/contentassets/a87b421c115246c29b635b79f090cace/annual-budget-books/budgetbook2019.pdf" TargetMode="External"/><Relationship Id="rId2" Type="http://schemas.openxmlformats.org/officeDocument/2006/relationships/hyperlink" Target="https://www.penndot.pa.gov/about-us/funding/Documents/TROC-Final-Report.pdf" TargetMode="External"/><Relationship Id="rId1" Type="http://schemas.openxmlformats.org/officeDocument/2006/relationships/hyperlink" Target="https://www.radworkshere.org/media/W1siZiIsIjIwMjAvMDcvMjcvN2pydnlkaWV4bF8yMDE5UkFEQnVkZ2V0Qm9vay5wZGYiXV0/2019RADBudgetBook.pdf" TargetMode="External"/><Relationship Id="rId6" Type="http://schemas.openxmlformats.org/officeDocument/2006/relationships/drawing" Target="../drawings/drawing3.xml"/><Relationship Id="rId5" Type="http://schemas.openxmlformats.org/officeDocument/2006/relationships/printerSettings" Target="../printerSettings/printerSettings7.bin"/><Relationship Id="rId4" Type="http://schemas.openxmlformats.org/officeDocument/2006/relationships/hyperlink" Target="https://www.dot.state.pa.us/public/Bureaus/PublicTransportation/GeneralInformation/Act%2089%20of%202013.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vtaorgcontent.s3-us-west-1.amazonaws.com/Site_Content/adopted_budget_fy1819.pdf" TargetMode="External"/><Relationship Id="rId2" Type="http://schemas.openxmlformats.org/officeDocument/2006/relationships/hyperlink" Target="https://www.vta.org/projects/funding/2000-measure-a" TargetMode="External"/><Relationship Id="rId1" Type="http://schemas.openxmlformats.org/officeDocument/2006/relationships/hyperlink" Target="https://www.vta.org/projects/funding/2016-measure-b" TargetMode="External"/><Relationship Id="rId4"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hyperlink" Target="https://metro.nfta.com/media/xefnkvjb/2019-metro_annual_performance_report.pdf" TargetMode="External"/><Relationship Id="rId2" Type="http://schemas.openxmlformats.org/officeDocument/2006/relationships/hyperlink" Target="https://www.nfta.com/media/vukpvpel/budgetfye2019.pdf" TargetMode="External"/><Relationship Id="rId1" Type="http://schemas.openxmlformats.org/officeDocument/2006/relationships/hyperlink" Target="https://www.dot.ny.gov/divisions/policy-and-strategy/public-transportation/funding-sources/STOA"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census.gov/data/tables/time-series/demo/popest/2020s-total-metro-and-micro-statistical-are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E90CB-71F5-4CCB-BC9D-838BC460C51A}">
  <dimension ref="A1:U809"/>
  <sheetViews>
    <sheetView tabSelected="1" topLeftCell="A35" zoomScale="85" zoomScaleNormal="85" workbookViewId="0">
      <selection activeCell="J49" sqref="J49"/>
    </sheetView>
  </sheetViews>
  <sheetFormatPr defaultColWidth="8.875" defaultRowHeight="15.75" x14ac:dyDescent="0.25"/>
  <cols>
    <col min="1" max="1" width="35.125" style="4" customWidth="1"/>
    <col min="2" max="2" width="21" style="4" customWidth="1"/>
    <col min="3" max="3" width="12.625" style="5" customWidth="1"/>
    <col min="4" max="4" width="11.125" style="47" customWidth="1"/>
    <col min="5" max="5" width="42.625" style="43" customWidth="1"/>
    <col min="6" max="6" width="24.875" style="24" customWidth="1"/>
    <col min="7" max="7" width="29.625" style="5" customWidth="1"/>
    <col min="8" max="8" width="34.125" style="59" customWidth="1"/>
    <col min="9" max="9" width="119.25" style="5" customWidth="1"/>
    <col min="10" max="10" width="10.875" style="7" customWidth="1"/>
    <col min="11" max="22" width="10.875" customWidth="1"/>
  </cols>
  <sheetData>
    <row r="1" spans="1:21" ht="47.25" x14ac:dyDescent="0.25">
      <c r="A1" s="20" t="s">
        <v>408</v>
      </c>
      <c r="B1" s="20" t="s">
        <v>10</v>
      </c>
      <c r="C1" s="20" t="s">
        <v>410</v>
      </c>
      <c r="D1" s="44" t="s">
        <v>0</v>
      </c>
      <c r="E1" s="20" t="s">
        <v>1</v>
      </c>
      <c r="F1" s="20" t="s">
        <v>2</v>
      </c>
      <c r="G1" s="20" t="s">
        <v>406</v>
      </c>
      <c r="H1" s="57" t="s">
        <v>407</v>
      </c>
      <c r="I1" s="20" t="s">
        <v>3</v>
      </c>
      <c r="J1" s="24"/>
      <c r="K1" s="24"/>
      <c r="L1" s="24"/>
      <c r="M1" s="24"/>
      <c r="N1" s="17"/>
      <c r="O1" s="17"/>
      <c r="P1" s="17"/>
      <c r="Q1" s="17"/>
      <c r="R1" s="17"/>
      <c r="S1" s="17"/>
      <c r="T1" s="17"/>
      <c r="U1" s="17"/>
    </row>
    <row r="2" spans="1:21" x14ac:dyDescent="0.25">
      <c r="A2" s="21" t="s">
        <v>305</v>
      </c>
      <c r="B2" s="21" t="s">
        <v>61</v>
      </c>
      <c r="C2" s="98">
        <v>19617869</v>
      </c>
      <c r="D2" s="45" t="s">
        <v>4</v>
      </c>
      <c r="E2" s="27" t="s">
        <v>5</v>
      </c>
      <c r="F2" s="68"/>
      <c r="G2" s="65">
        <v>5631500000</v>
      </c>
      <c r="H2" s="58" t="s">
        <v>5</v>
      </c>
      <c r="I2" s="21"/>
      <c r="J2" s="6"/>
      <c r="K2" s="49"/>
      <c r="L2" s="49"/>
      <c r="M2" s="49"/>
    </row>
    <row r="3" spans="1:21" x14ac:dyDescent="0.25">
      <c r="A3" s="21" t="s">
        <v>306</v>
      </c>
      <c r="B3" s="21" t="s">
        <v>6</v>
      </c>
      <c r="C3" s="98">
        <v>12872322</v>
      </c>
      <c r="D3" s="45" t="s">
        <v>4</v>
      </c>
      <c r="E3" s="27" t="s">
        <v>5</v>
      </c>
      <c r="F3" s="68"/>
      <c r="G3" s="65">
        <v>3376000000</v>
      </c>
      <c r="H3" s="58" t="s">
        <v>5</v>
      </c>
      <c r="I3" s="21"/>
      <c r="J3" s="6"/>
      <c r="K3" s="49"/>
      <c r="L3" s="49"/>
      <c r="M3" s="49"/>
    </row>
    <row r="4" spans="1:21" x14ac:dyDescent="0.25">
      <c r="A4" s="21" t="s">
        <v>307</v>
      </c>
      <c r="B4" s="21" t="s">
        <v>296</v>
      </c>
      <c r="C4" s="98">
        <v>9441957</v>
      </c>
      <c r="D4" s="45" t="s">
        <v>4</v>
      </c>
      <c r="E4" s="27" t="s">
        <v>5</v>
      </c>
      <c r="F4" s="68"/>
      <c r="G4" s="65">
        <v>1240535000</v>
      </c>
      <c r="H4" s="58" t="s">
        <v>5</v>
      </c>
      <c r="I4" s="21"/>
      <c r="J4" s="6"/>
      <c r="K4" s="49"/>
      <c r="L4" s="49"/>
      <c r="M4" s="49"/>
    </row>
    <row r="5" spans="1:21" ht="63" x14ac:dyDescent="0.25">
      <c r="A5" s="21" t="s">
        <v>409</v>
      </c>
      <c r="B5" s="21" t="s">
        <v>7</v>
      </c>
      <c r="C5" s="98">
        <v>7943685</v>
      </c>
      <c r="D5" s="45" t="s">
        <v>4</v>
      </c>
      <c r="E5" s="21" t="s">
        <v>50</v>
      </c>
      <c r="F5" s="24" t="s">
        <v>8</v>
      </c>
      <c r="G5" s="65">
        <v>621129000</v>
      </c>
      <c r="H5" s="59">
        <v>1984</v>
      </c>
      <c r="I5" s="21" t="s">
        <v>360</v>
      </c>
      <c r="J5" s="29"/>
      <c r="K5" s="50"/>
      <c r="L5" s="49"/>
      <c r="M5" s="49"/>
    </row>
    <row r="6" spans="1:21" ht="31.5" x14ac:dyDescent="0.25">
      <c r="A6" s="21" t="s">
        <v>308</v>
      </c>
      <c r="B6" s="21" t="s">
        <v>7</v>
      </c>
      <c r="C6" s="98">
        <v>7340118</v>
      </c>
      <c r="D6" s="45" t="s">
        <v>4</v>
      </c>
      <c r="E6" s="21" t="s">
        <v>50</v>
      </c>
      <c r="F6" s="24" t="s">
        <v>8</v>
      </c>
      <c r="G6" s="65">
        <v>754700000</v>
      </c>
      <c r="H6" s="59">
        <v>1978</v>
      </c>
      <c r="I6" s="21" t="s">
        <v>361</v>
      </c>
      <c r="J6" s="28"/>
      <c r="K6" s="49"/>
      <c r="L6" s="49"/>
      <c r="M6" s="49"/>
    </row>
    <row r="7" spans="1:21" ht="63" x14ac:dyDescent="0.25">
      <c r="A7" s="21" t="s">
        <v>309</v>
      </c>
      <c r="B7" s="21" t="s">
        <v>297</v>
      </c>
      <c r="C7" s="98">
        <v>6373756</v>
      </c>
      <c r="D7" s="45" t="s">
        <v>4</v>
      </c>
      <c r="E7" s="21" t="s">
        <v>362</v>
      </c>
      <c r="F7" s="100" t="s">
        <v>9</v>
      </c>
      <c r="G7" s="65">
        <v>178500000</v>
      </c>
      <c r="H7" s="59">
        <v>2018</v>
      </c>
      <c r="I7" s="21" t="s">
        <v>363</v>
      </c>
      <c r="J7" s="25"/>
      <c r="K7" s="50"/>
      <c r="L7" s="49"/>
      <c r="M7" s="49"/>
    </row>
    <row r="8" spans="1:21" ht="78.75" x14ac:dyDescent="0.25">
      <c r="A8" s="21" t="s">
        <v>310</v>
      </c>
      <c r="B8" s="21" t="s">
        <v>27</v>
      </c>
      <c r="C8" s="98">
        <v>6241164</v>
      </c>
      <c r="D8" s="45" t="s">
        <v>4</v>
      </c>
      <c r="E8" s="21" t="s">
        <v>357</v>
      </c>
      <c r="F8" s="100" t="s">
        <v>10</v>
      </c>
      <c r="G8" s="65">
        <v>1086689000</v>
      </c>
      <c r="H8" s="59" t="s">
        <v>343</v>
      </c>
      <c r="I8" s="21" t="s">
        <v>364</v>
      </c>
      <c r="J8" s="6"/>
      <c r="K8" s="49"/>
      <c r="L8" s="49"/>
      <c r="M8" s="49"/>
    </row>
    <row r="9" spans="1:21" x14ac:dyDescent="0.25">
      <c r="A9" s="21" t="s">
        <v>311</v>
      </c>
      <c r="B9" s="21" t="s">
        <v>11</v>
      </c>
      <c r="C9" s="98">
        <v>6222106</v>
      </c>
      <c r="D9" s="45" t="s">
        <v>4</v>
      </c>
      <c r="E9" s="27" t="s">
        <v>5</v>
      </c>
      <c r="F9" s="74" t="s">
        <v>13</v>
      </c>
      <c r="G9" s="65">
        <v>342091156</v>
      </c>
      <c r="H9" s="58" t="s">
        <v>5</v>
      </c>
      <c r="I9" s="21"/>
      <c r="J9" s="29"/>
      <c r="K9" s="49"/>
      <c r="L9" s="49"/>
      <c r="M9" s="49"/>
    </row>
    <row r="10" spans="1:21" x14ac:dyDescent="0.25">
      <c r="A10" s="21" t="s">
        <v>312</v>
      </c>
      <c r="B10" s="21" t="s">
        <v>12</v>
      </c>
      <c r="C10" s="98">
        <v>6139340</v>
      </c>
      <c r="D10" s="45" t="s">
        <v>4</v>
      </c>
      <c r="E10" s="21" t="s">
        <v>20</v>
      </c>
      <c r="F10" s="24" t="s">
        <v>13</v>
      </c>
      <c r="G10" s="65">
        <v>282820000</v>
      </c>
      <c r="H10" s="59">
        <v>2002</v>
      </c>
      <c r="I10" s="21"/>
      <c r="J10" s="33"/>
      <c r="K10" s="51"/>
      <c r="L10" s="49"/>
      <c r="M10" s="51"/>
    </row>
    <row r="11" spans="1:21" x14ac:dyDescent="0.25">
      <c r="A11" s="21" t="s">
        <v>313</v>
      </c>
      <c r="B11" s="21" t="s">
        <v>14</v>
      </c>
      <c r="C11" s="98">
        <v>5015678</v>
      </c>
      <c r="D11" s="45" t="s">
        <v>4</v>
      </c>
      <c r="E11" s="21" t="s">
        <v>15</v>
      </c>
      <c r="F11" s="24" t="s">
        <v>13</v>
      </c>
      <c r="G11" s="65">
        <v>269637000</v>
      </c>
      <c r="H11" s="59" t="s">
        <v>344</v>
      </c>
      <c r="I11" s="21" t="s">
        <v>397</v>
      </c>
      <c r="J11" s="28"/>
      <c r="K11" s="13"/>
      <c r="L11" s="49"/>
      <c r="M11" s="49"/>
    </row>
    <row r="12" spans="1:21" ht="31.5" x14ac:dyDescent="0.25">
      <c r="A12" s="21" t="s">
        <v>314</v>
      </c>
      <c r="B12" s="21" t="s">
        <v>298</v>
      </c>
      <c r="C12" s="98">
        <v>4900550</v>
      </c>
      <c r="D12" s="45" t="s">
        <v>4</v>
      </c>
      <c r="E12" s="21" t="s">
        <v>16</v>
      </c>
      <c r="F12" s="100" t="s">
        <v>10</v>
      </c>
      <c r="G12" s="65">
        <v>1032100000</v>
      </c>
      <c r="H12" s="59">
        <v>2000</v>
      </c>
      <c r="I12" s="21" t="s">
        <v>365</v>
      </c>
      <c r="J12" s="25"/>
      <c r="K12" s="13"/>
      <c r="L12" s="49"/>
      <c r="M12" s="49"/>
    </row>
    <row r="13" spans="1:21" x14ac:dyDescent="0.25">
      <c r="A13" s="21" t="s">
        <v>342</v>
      </c>
      <c r="B13" s="21" t="s">
        <v>6</v>
      </c>
      <c r="C13" s="98">
        <v>4667558</v>
      </c>
      <c r="D13" s="45" t="s">
        <v>4</v>
      </c>
      <c r="E13" s="27" t="s">
        <v>5</v>
      </c>
      <c r="F13" s="74"/>
      <c r="G13" s="65">
        <v>370258666</v>
      </c>
      <c r="H13" s="58" t="s">
        <v>5</v>
      </c>
      <c r="I13" s="21"/>
      <c r="J13" s="30"/>
      <c r="K13" s="50"/>
      <c r="L13" s="50"/>
      <c r="M13" s="50"/>
    </row>
    <row r="14" spans="1:21" ht="31.5" x14ac:dyDescent="0.25">
      <c r="A14" s="21" t="s">
        <v>341</v>
      </c>
      <c r="B14" s="21" t="s">
        <v>6</v>
      </c>
      <c r="C14" s="98">
        <v>4579599</v>
      </c>
      <c r="D14" s="45" t="s">
        <v>4</v>
      </c>
      <c r="E14" s="27" t="s">
        <v>5</v>
      </c>
      <c r="F14" s="74"/>
      <c r="G14" s="66"/>
      <c r="H14" s="58" t="s">
        <v>5</v>
      </c>
      <c r="I14" s="21" t="s">
        <v>366</v>
      </c>
      <c r="J14" s="25"/>
      <c r="K14" s="49"/>
      <c r="L14" s="49"/>
      <c r="M14" s="49"/>
    </row>
    <row r="15" spans="1:21" x14ac:dyDescent="0.25">
      <c r="A15" s="21" t="s">
        <v>315</v>
      </c>
      <c r="B15" s="21" t="s">
        <v>17</v>
      </c>
      <c r="C15" s="98">
        <v>4345761</v>
      </c>
      <c r="D15" s="45" t="s">
        <v>4</v>
      </c>
      <c r="E15" s="21" t="s">
        <v>367</v>
      </c>
      <c r="F15" s="24" t="s">
        <v>8</v>
      </c>
      <c r="G15" s="65">
        <v>76434266</v>
      </c>
      <c r="H15" s="59" t="s">
        <v>345</v>
      </c>
      <c r="I15" s="21" t="s">
        <v>368</v>
      </c>
      <c r="J15" s="25"/>
      <c r="K15" s="25"/>
      <c r="L15" s="49"/>
      <c r="M15" s="49"/>
    </row>
    <row r="16" spans="1:21" x14ac:dyDescent="0.25">
      <c r="A16" s="21" t="s">
        <v>316</v>
      </c>
      <c r="B16" s="21" t="s">
        <v>18</v>
      </c>
      <c r="C16" s="98">
        <v>4034248</v>
      </c>
      <c r="D16" s="45" t="s">
        <v>4</v>
      </c>
      <c r="E16" s="27" t="s">
        <v>5</v>
      </c>
      <c r="F16" s="24" t="s">
        <v>288</v>
      </c>
      <c r="G16" s="65">
        <v>2600563001</v>
      </c>
      <c r="H16" s="58" t="s">
        <v>5</v>
      </c>
      <c r="I16" s="21" t="s">
        <v>19</v>
      </c>
      <c r="J16" s="25"/>
      <c r="K16" s="49"/>
      <c r="L16" s="49"/>
      <c r="M16" s="49"/>
    </row>
    <row r="17" spans="1:13" ht="31.5" x14ac:dyDescent="0.25">
      <c r="A17" s="21" t="s">
        <v>317</v>
      </c>
      <c r="B17" s="21" t="s">
        <v>299</v>
      </c>
      <c r="C17" s="98">
        <v>3693729</v>
      </c>
      <c r="D17" s="45" t="s">
        <v>4</v>
      </c>
      <c r="E17" s="27" t="s">
        <v>5</v>
      </c>
      <c r="F17" s="74"/>
      <c r="G17" s="65">
        <v>138862416</v>
      </c>
      <c r="H17" s="58" t="s">
        <v>5</v>
      </c>
      <c r="I17" s="21" t="s">
        <v>369</v>
      </c>
      <c r="J17" s="25"/>
      <c r="K17" s="50"/>
      <c r="L17" s="50"/>
      <c r="M17" s="49"/>
    </row>
    <row r="18" spans="1:13" x14ac:dyDescent="0.25">
      <c r="A18" s="21" t="s">
        <v>318</v>
      </c>
      <c r="B18" s="21" t="s">
        <v>12</v>
      </c>
      <c r="C18" s="98">
        <v>3290730</v>
      </c>
      <c r="D18" s="45" t="s">
        <v>4</v>
      </c>
      <c r="E18" s="27" t="s">
        <v>5</v>
      </c>
      <c r="F18" s="24" t="s">
        <v>13</v>
      </c>
      <c r="G18" s="65">
        <v>129134418</v>
      </c>
      <c r="H18" s="58" t="s">
        <v>5</v>
      </c>
      <c r="I18" s="21"/>
      <c r="J18" s="25"/>
      <c r="K18" s="49"/>
      <c r="L18" s="49"/>
      <c r="M18" s="49"/>
    </row>
    <row r="19" spans="1:13" ht="31.5" x14ac:dyDescent="0.25">
      <c r="A19" s="21" t="s">
        <v>319</v>
      </c>
      <c r="B19" s="21" t="s">
        <v>6</v>
      </c>
      <c r="C19" s="98">
        <v>3276208</v>
      </c>
      <c r="D19" s="45" t="s">
        <v>4</v>
      </c>
      <c r="E19" s="21" t="s">
        <v>20</v>
      </c>
      <c r="F19" s="24" t="s">
        <v>13</v>
      </c>
      <c r="G19" s="65">
        <v>45550475</v>
      </c>
      <c r="H19" s="59" t="s">
        <v>346</v>
      </c>
      <c r="I19" s="21" t="s">
        <v>370</v>
      </c>
      <c r="J19" s="29"/>
      <c r="K19" s="49"/>
      <c r="L19" s="49"/>
      <c r="M19" s="49"/>
    </row>
    <row r="20" spans="1:13" ht="31.5" x14ac:dyDescent="0.25">
      <c r="A20" s="21" t="s">
        <v>320</v>
      </c>
      <c r="B20" s="21" t="s">
        <v>21</v>
      </c>
      <c r="C20" s="98">
        <v>2985871</v>
      </c>
      <c r="D20" s="45" t="s">
        <v>4</v>
      </c>
      <c r="E20" s="21" t="s">
        <v>50</v>
      </c>
      <c r="F20" s="74" t="s">
        <v>8</v>
      </c>
      <c r="G20" s="65">
        <v>668300000</v>
      </c>
      <c r="H20" s="59">
        <v>2004</v>
      </c>
      <c r="I20" s="21" t="s">
        <v>22</v>
      </c>
      <c r="J20" s="25"/>
      <c r="K20" s="50"/>
      <c r="L20" s="50"/>
      <c r="M20" s="49"/>
    </row>
    <row r="21" spans="1:13" ht="63" x14ac:dyDescent="0.25">
      <c r="A21" s="21" t="s">
        <v>321</v>
      </c>
      <c r="B21" s="21" t="s">
        <v>23</v>
      </c>
      <c r="C21" s="98">
        <v>2835672</v>
      </c>
      <c r="D21" s="45" t="s">
        <v>4</v>
      </c>
      <c r="E21" s="27" t="s">
        <v>5</v>
      </c>
      <c r="F21" s="101" t="s">
        <v>10</v>
      </c>
      <c r="G21" s="65">
        <v>2983093000</v>
      </c>
      <c r="H21" s="58" t="s">
        <v>5</v>
      </c>
      <c r="I21" s="21" t="s">
        <v>371</v>
      </c>
      <c r="J21" s="25"/>
      <c r="K21" s="50"/>
      <c r="L21" s="49"/>
      <c r="M21" s="49"/>
    </row>
    <row r="22" spans="1:13" ht="63" x14ac:dyDescent="0.25">
      <c r="A22" s="21" t="s">
        <v>24</v>
      </c>
      <c r="B22" s="21" t="s">
        <v>304</v>
      </c>
      <c r="C22" s="98">
        <v>2801319</v>
      </c>
      <c r="D22" s="45" t="s">
        <v>4</v>
      </c>
      <c r="E22" s="21" t="s">
        <v>50</v>
      </c>
      <c r="F22" s="74" t="s">
        <v>13</v>
      </c>
      <c r="G22" s="65">
        <v>181454121</v>
      </c>
      <c r="H22" s="59" t="s">
        <v>249</v>
      </c>
      <c r="I22" s="21" t="s">
        <v>248</v>
      </c>
      <c r="J22" s="13"/>
      <c r="K22" s="49"/>
      <c r="L22" s="49"/>
      <c r="M22" s="49"/>
    </row>
    <row r="23" spans="1:13" ht="63" x14ac:dyDescent="0.25">
      <c r="A23" s="21" t="s">
        <v>322</v>
      </c>
      <c r="B23" s="21" t="s">
        <v>12</v>
      </c>
      <c r="C23" s="98">
        <v>2764182</v>
      </c>
      <c r="D23" s="45" t="s">
        <v>39</v>
      </c>
      <c r="E23" s="107" t="s">
        <v>353</v>
      </c>
      <c r="F23" s="107" t="s">
        <v>353</v>
      </c>
      <c r="G23" s="65" t="s">
        <v>353</v>
      </c>
      <c r="H23" s="108" t="s">
        <v>353</v>
      </c>
      <c r="I23" s="21" t="s">
        <v>372</v>
      </c>
      <c r="J23" s="25"/>
      <c r="K23" s="49"/>
      <c r="L23" s="49"/>
      <c r="M23" s="49"/>
    </row>
    <row r="24" spans="1:13" ht="31.5" x14ac:dyDescent="0.25">
      <c r="A24" s="21" t="s">
        <v>323</v>
      </c>
      <c r="B24" s="21" t="s">
        <v>45</v>
      </c>
      <c r="C24" s="98">
        <v>2756069</v>
      </c>
      <c r="D24" s="45" t="s">
        <v>4</v>
      </c>
      <c r="E24" s="21" t="s">
        <v>20</v>
      </c>
      <c r="F24" s="74" t="s">
        <v>8</v>
      </c>
      <c r="G24" s="65">
        <v>98211941</v>
      </c>
      <c r="H24" s="59">
        <v>1998</v>
      </c>
      <c r="I24" s="21" t="s">
        <v>373</v>
      </c>
      <c r="J24" s="25"/>
      <c r="K24" s="13"/>
      <c r="L24" s="13"/>
      <c r="M24" s="49"/>
    </row>
    <row r="25" spans="1:13" x14ac:dyDescent="0.25">
      <c r="A25" s="21" t="s">
        <v>324</v>
      </c>
      <c r="B25" s="21" t="s">
        <v>7</v>
      </c>
      <c r="C25" s="98">
        <v>2655342</v>
      </c>
      <c r="D25" s="45" t="s">
        <v>4</v>
      </c>
      <c r="E25" s="21" t="s">
        <v>358</v>
      </c>
      <c r="F25" s="24" t="s">
        <v>13</v>
      </c>
      <c r="G25" s="65">
        <v>232542350</v>
      </c>
      <c r="H25" s="58" t="s">
        <v>5</v>
      </c>
      <c r="I25" s="21"/>
      <c r="J25" s="25"/>
      <c r="K25" s="49"/>
      <c r="L25" s="49"/>
      <c r="M25" s="49"/>
    </row>
    <row r="26" spans="1:13" ht="31.5" x14ac:dyDescent="0.25">
      <c r="A26" s="21" t="s">
        <v>325</v>
      </c>
      <c r="B26" s="21" t="s">
        <v>303</v>
      </c>
      <c r="C26" s="98">
        <v>2509489</v>
      </c>
      <c r="D26" s="45" t="s">
        <v>4</v>
      </c>
      <c r="E26" s="21" t="s">
        <v>405</v>
      </c>
      <c r="F26" s="100" t="s">
        <v>253</v>
      </c>
      <c r="G26" s="65">
        <v>370702761</v>
      </c>
      <c r="H26" s="59" t="s">
        <v>25</v>
      </c>
      <c r="I26" s="21" t="s">
        <v>374</v>
      </c>
      <c r="J26" s="25"/>
      <c r="K26" s="49"/>
      <c r="L26" s="49"/>
      <c r="M26" s="49"/>
    </row>
    <row r="27" spans="1:13" x14ac:dyDescent="0.25">
      <c r="A27" s="21" t="s">
        <v>326</v>
      </c>
      <c r="B27" s="21" t="s">
        <v>7</v>
      </c>
      <c r="C27" s="98">
        <v>2421115</v>
      </c>
      <c r="D27" s="45" t="s">
        <v>4</v>
      </c>
      <c r="E27" s="21" t="s">
        <v>351</v>
      </c>
      <c r="F27" s="74" t="s">
        <v>13</v>
      </c>
      <c r="G27" s="65">
        <v>245788746</v>
      </c>
      <c r="H27" s="59">
        <v>1985</v>
      </c>
      <c r="I27" s="21"/>
      <c r="J27" s="28"/>
      <c r="K27" s="49"/>
      <c r="L27" s="49"/>
      <c r="M27" s="49"/>
    </row>
    <row r="28" spans="1:13" ht="47.25" x14ac:dyDescent="0.25">
      <c r="A28" s="21" t="s">
        <v>327</v>
      </c>
      <c r="B28" s="21" t="s">
        <v>6</v>
      </c>
      <c r="C28" s="98">
        <v>2416702</v>
      </c>
      <c r="D28" s="45" t="s">
        <v>4</v>
      </c>
      <c r="E28" s="21" t="s">
        <v>20</v>
      </c>
      <c r="F28" s="74" t="s">
        <v>253</v>
      </c>
      <c r="G28" s="65">
        <v>48413127</v>
      </c>
      <c r="H28" s="59" t="s">
        <v>347</v>
      </c>
      <c r="I28" s="21" t="s">
        <v>375</v>
      </c>
      <c r="J28" s="25"/>
      <c r="K28" s="25"/>
      <c r="L28" s="49"/>
      <c r="M28" s="49"/>
    </row>
    <row r="29" spans="1:13" x14ac:dyDescent="0.25">
      <c r="A29" s="21" t="s">
        <v>26</v>
      </c>
      <c r="B29" s="21" t="s">
        <v>27</v>
      </c>
      <c r="C29" s="98">
        <v>2349172</v>
      </c>
      <c r="D29" s="45" t="s">
        <v>4</v>
      </c>
      <c r="E29" s="27" t="s">
        <v>5</v>
      </c>
      <c r="F29" s="100" t="s">
        <v>254</v>
      </c>
      <c r="G29" s="65">
        <v>599899000</v>
      </c>
      <c r="H29" s="58" t="s">
        <v>5</v>
      </c>
      <c r="I29" s="21" t="s">
        <v>376</v>
      </c>
      <c r="J29" s="25"/>
      <c r="K29" s="49"/>
      <c r="L29" s="49"/>
      <c r="M29" s="49"/>
    </row>
    <row r="30" spans="1:13" x14ac:dyDescent="0.25">
      <c r="A30" s="21" t="s">
        <v>328</v>
      </c>
      <c r="B30" s="21" t="s">
        <v>28</v>
      </c>
      <c r="C30" s="98">
        <v>2322985</v>
      </c>
      <c r="D30" s="45" t="s">
        <v>4</v>
      </c>
      <c r="E30" s="21" t="s">
        <v>29</v>
      </c>
      <c r="F30" s="74" t="s">
        <v>13</v>
      </c>
      <c r="G30" s="65">
        <v>159148238</v>
      </c>
      <c r="H30" s="59" t="s">
        <v>30</v>
      </c>
      <c r="I30" s="21" t="s">
        <v>377</v>
      </c>
      <c r="J30" s="25"/>
      <c r="K30" s="49"/>
      <c r="L30" s="49"/>
      <c r="M30" s="49"/>
    </row>
    <row r="31" spans="1:13" ht="31.5" x14ac:dyDescent="0.25">
      <c r="A31" s="21" t="s">
        <v>31</v>
      </c>
      <c r="B31" s="21" t="s">
        <v>35</v>
      </c>
      <c r="C31" s="98">
        <v>2265051</v>
      </c>
      <c r="D31" s="61" t="s">
        <v>294</v>
      </c>
      <c r="E31" s="21" t="s">
        <v>352</v>
      </c>
      <c r="F31" s="74" t="s">
        <v>13</v>
      </c>
      <c r="G31" s="65">
        <v>53668740</v>
      </c>
      <c r="I31" s="21" t="s">
        <v>267</v>
      </c>
      <c r="J31" s="25"/>
      <c r="K31" s="49"/>
      <c r="L31" s="49"/>
      <c r="M31" s="49"/>
    </row>
    <row r="32" spans="1:13" x14ac:dyDescent="0.25">
      <c r="A32" s="21" t="s">
        <v>32</v>
      </c>
      <c r="B32" s="21" t="s">
        <v>302</v>
      </c>
      <c r="C32" s="98">
        <v>2209494</v>
      </c>
      <c r="D32" s="45" t="s">
        <v>4</v>
      </c>
      <c r="E32" s="21" t="s">
        <v>33</v>
      </c>
      <c r="F32" s="74" t="s">
        <v>13</v>
      </c>
      <c r="G32" s="65">
        <v>28428770</v>
      </c>
      <c r="H32" s="59" t="s">
        <v>350</v>
      </c>
      <c r="I32" s="21" t="s">
        <v>378</v>
      </c>
      <c r="J32" s="30"/>
      <c r="K32" s="51"/>
      <c r="L32" s="25"/>
      <c r="M32" s="49"/>
    </row>
    <row r="33" spans="1:15" x14ac:dyDescent="0.25">
      <c r="A33" s="21" t="s">
        <v>34</v>
      </c>
      <c r="B33" s="21" t="s">
        <v>35</v>
      </c>
      <c r="C33" s="98">
        <v>2161511</v>
      </c>
      <c r="D33" s="45" t="s">
        <v>4</v>
      </c>
      <c r="E33" s="21" t="s">
        <v>20</v>
      </c>
      <c r="F33" s="74" t="s">
        <v>13</v>
      </c>
      <c r="G33" s="65">
        <v>135701616</v>
      </c>
      <c r="H33" s="59" t="s">
        <v>348</v>
      </c>
      <c r="I33" s="21"/>
      <c r="J33" s="25"/>
      <c r="K33" s="50"/>
      <c r="L33" s="50"/>
      <c r="M33" s="49"/>
    </row>
    <row r="34" spans="1:15" x14ac:dyDescent="0.25">
      <c r="A34" s="21" t="s">
        <v>329</v>
      </c>
      <c r="B34" s="21" t="s">
        <v>36</v>
      </c>
      <c r="C34" s="98">
        <v>2141779</v>
      </c>
      <c r="D34" s="45" t="s">
        <v>4</v>
      </c>
      <c r="E34" s="21" t="s">
        <v>37</v>
      </c>
      <c r="F34" s="74" t="s">
        <v>13</v>
      </c>
      <c r="G34" s="65">
        <v>56000000</v>
      </c>
      <c r="H34" s="59">
        <v>2016</v>
      </c>
      <c r="I34" s="21" t="s">
        <v>379</v>
      </c>
      <c r="J34" s="25"/>
      <c r="K34" s="50"/>
      <c r="L34" s="49"/>
      <c r="M34" s="49"/>
    </row>
    <row r="35" spans="1:15" x14ac:dyDescent="0.25">
      <c r="A35" s="21" t="s">
        <v>340</v>
      </c>
      <c r="B35" s="21" t="s">
        <v>35</v>
      </c>
      <c r="C35" s="98">
        <v>2063132</v>
      </c>
      <c r="D35" s="45" t="s">
        <v>4</v>
      </c>
      <c r="E35" s="21" t="s">
        <v>351</v>
      </c>
      <c r="F35" s="74" t="s">
        <v>13</v>
      </c>
      <c r="G35" s="65">
        <v>215500000</v>
      </c>
      <c r="H35" s="59">
        <v>1975</v>
      </c>
      <c r="I35" s="21" t="s">
        <v>268</v>
      </c>
      <c r="J35" s="25"/>
      <c r="K35" s="49"/>
      <c r="L35" s="49"/>
      <c r="M35" s="49"/>
      <c r="O35" s="13"/>
    </row>
    <row r="36" spans="1:15" x14ac:dyDescent="0.25">
      <c r="A36" s="21" t="s">
        <v>339</v>
      </c>
      <c r="B36" s="21" t="s">
        <v>38</v>
      </c>
      <c r="C36" s="98">
        <v>2046828</v>
      </c>
      <c r="D36" s="45" t="s">
        <v>39</v>
      </c>
      <c r="E36" s="63" t="s">
        <v>353</v>
      </c>
      <c r="F36" s="63" t="s">
        <v>353</v>
      </c>
      <c r="G36" s="65" t="s">
        <v>353</v>
      </c>
      <c r="H36" s="67" t="s">
        <v>353</v>
      </c>
      <c r="I36" s="21"/>
      <c r="J36" s="30"/>
      <c r="K36" s="50"/>
      <c r="L36" s="49"/>
      <c r="M36" s="49"/>
    </row>
    <row r="37" spans="1:15" x14ac:dyDescent="0.25">
      <c r="A37" s="21" t="s">
        <v>338</v>
      </c>
      <c r="B37" s="21" t="s">
        <v>6</v>
      </c>
      <c r="C37" s="98">
        <v>1938524</v>
      </c>
      <c r="D37" s="45" t="s">
        <v>4</v>
      </c>
      <c r="E37" s="27" t="s">
        <v>5</v>
      </c>
      <c r="F37" s="74"/>
      <c r="G37" s="65">
        <v>279727000</v>
      </c>
      <c r="H37" s="58" t="s">
        <v>5</v>
      </c>
      <c r="I37" s="21"/>
      <c r="J37" s="30"/>
      <c r="K37" s="49"/>
      <c r="L37" s="49"/>
      <c r="M37" s="49"/>
    </row>
    <row r="38" spans="1:15" ht="31.5" x14ac:dyDescent="0.25">
      <c r="A38" s="21" t="s">
        <v>337</v>
      </c>
      <c r="B38" s="21" t="s">
        <v>54</v>
      </c>
      <c r="C38" s="98">
        <v>1806840</v>
      </c>
      <c r="D38" s="61" t="s">
        <v>294</v>
      </c>
      <c r="E38"/>
      <c r="F38" s="24" t="s">
        <v>13</v>
      </c>
      <c r="G38" s="66"/>
      <c r="H38" s="59">
        <v>2020</v>
      </c>
      <c r="I38" s="21" t="s">
        <v>380</v>
      </c>
      <c r="J38" s="13"/>
      <c r="K38" s="49"/>
      <c r="L38" s="49"/>
      <c r="M38" s="49"/>
    </row>
    <row r="39" spans="1:15" x14ac:dyDescent="0.25">
      <c r="A39" s="21" t="s">
        <v>40</v>
      </c>
      <c r="B39" s="21" t="s">
        <v>12</v>
      </c>
      <c r="C39" s="98">
        <v>1675668</v>
      </c>
      <c r="D39" s="45" t="s">
        <v>4</v>
      </c>
      <c r="E39" s="21" t="s">
        <v>41</v>
      </c>
      <c r="F39" s="74" t="s">
        <v>13</v>
      </c>
      <c r="G39" s="65">
        <v>86994057</v>
      </c>
      <c r="H39" s="59" t="s">
        <v>42</v>
      </c>
      <c r="I39" s="21"/>
      <c r="J39" s="30"/>
      <c r="K39" s="13"/>
      <c r="L39" s="13"/>
      <c r="M39" s="13"/>
    </row>
    <row r="40" spans="1:15" ht="78.75" x14ac:dyDescent="0.25">
      <c r="A40" s="21" t="s">
        <v>336</v>
      </c>
      <c r="B40" s="21" t="s">
        <v>301</v>
      </c>
      <c r="C40" s="98">
        <v>1673802</v>
      </c>
      <c r="D40" s="45" t="s">
        <v>4</v>
      </c>
      <c r="E40" s="21" t="s">
        <v>354</v>
      </c>
      <c r="F40" s="100" t="s">
        <v>10</v>
      </c>
      <c r="G40" s="65">
        <v>47498853</v>
      </c>
      <c r="I40" s="21" t="s">
        <v>381</v>
      </c>
      <c r="J40" s="25"/>
      <c r="K40" s="11"/>
      <c r="L40" s="25"/>
      <c r="M40" s="49"/>
    </row>
    <row r="41" spans="1:15" ht="31.5" x14ac:dyDescent="0.25">
      <c r="A41" s="21" t="s">
        <v>335</v>
      </c>
      <c r="B41" s="21" t="s">
        <v>43</v>
      </c>
      <c r="C41" s="98">
        <v>1559792</v>
      </c>
      <c r="D41" s="45" t="s">
        <v>4</v>
      </c>
      <c r="E41" s="21" t="s">
        <v>359</v>
      </c>
      <c r="F41" s="100" t="s">
        <v>282</v>
      </c>
      <c r="G41" s="65">
        <v>89777800</v>
      </c>
      <c r="I41" s="21" t="s">
        <v>382</v>
      </c>
      <c r="J41" s="25"/>
      <c r="K41" s="25"/>
      <c r="L41" s="25"/>
      <c r="M41" s="49"/>
    </row>
    <row r="42" spans="1:15" x14ac:dyDescent="0.25">
      <c r="A42" s="21" t="s">
        <v>44</v>
      </c>
      <c r="B42" s="21" t="s">
        <v>45</v>
      </c>
      <c r="C42" s="98">
        <v>1484338</v>
      </c>
      <c r="D42" s="45" t="s">
        <v>4</v>
      </c>
      <c r="E42" s="21" t="s">
        <v>355</v>
      </c>
      <c r="F42" s="74" t="s">
        <v>46</v>
      </c>
      <c r="G42" s="65">
        <v>92496000</v>
      </c>
      <c r="H42" s="59">
        <v>2016</v>
      </c>
      <c r="I42" s="21" t="s">
        <v>47</v>
      </c>
      <c r="J42" s="30"/>
      <c r="K42" s="49"/>
      <c r="L42" s="49"/>
      <c r="M42" s="49"/>
    </row>
    <row r="43" spans="1:15" ht="31.5" x14ac:dyDescent="0.25">
      <c r="A43" s="21" t="s">
        <v>48</v>
      </c>
      <c r="B43" s="21" t="s">
        <v>49</v>
      </c>
      <c r="C43" s="98">
        <v>1459380</v>
      </c>
      <c r="D43" s="45" t="s">
        <v>4</v>
      </c>
      <c r="E43" s="21" t="s">
        <v>50</v>
      </c>
      <c r="F43" s="74" t="s">
        <v>13</v>
      </c>
      <c r="G43" s="65" t="s">
        <v>51</v>
      </c>
      <c r="H43" s="59" t="s">
        <v>52</v>
      </c>
      <c r="I43" s="21" t="s">
        <v>383</v>
      </c>
      <c r="J43" s="25"/>
      <c r="K43" s="13"/>
      <c r="L43" s="49"/>
      <c r="M43" s="49"/>
    </row>
    <row r="44" spans="1:15" ht="63" x14ac:dyDescent="0.25">
      <c r="A44" s="21" t="s">
        <v>53</v>
      </c>
      <c r="B44" s="21" t="s">
        <v>54</v>
      </c>
      <c r="C44" s="98">
        <v>1339182</v>
      </c>
      <c r="D44" s="61" t="s">
        <v>294</v>
      </c>
      <c r="E44" s="21"/>
      <c r="F44" s="74" t="s">
        <v>8</v>
      </c>
      <c r="G44" s="66"/>
      <c r="H44" s="59">
        <v>2020</v>
      </c>
      <c r="I44" s="21" t="s">
        <v>384</v>
      </c>
      <c r="J44" s="11"/>
      <c r="K44" s="49"/>
      <c r="L44" s="50"/>
      <c r="M44" s="49"/>
    </row>
    <row r="45" spans="1:15" x14ac:dyDescent="0.25">
      <c r="A45" s="21" t="s">
        <v>55</v>
      </c>
      <c r="B45" s="21" t="s">
        <v>38</v>
      </c>
      <c r="C45" s="98">
        <v>1332305</v>
      </c>
      <c r="D45" s="45" t="s">
        <v>39</v>
      </c>
      <c r="E45" s="63" t="s">
        <v>353</v>
      </c>
      <c r="F45" s="63" t="s">
        <v>353</v>
      </c>
      <c r="G45" s="65" t="s">
        <v>353</v>
      </c>
      <c r="H45" s="67" t="s">
        <v>353</v>
      </c>
      <c r="I45" s="21"/>
      <c r="J45" s="25"/>
      <c r="K45" s="49"/>
      <c r="L45" s="49"/>
      <c r="M45" s="49"/>
    </row>
    <row r="46" spans="1:15" ht="31.5" x14ac:dyDescent="0.25">
      <c r="A46" s="21" t="s">
        <v>334</v>
      </c>
      <c r="B46" s="21" t="s">
        <v>300</v>
      </c>
      <c r="C46" s="98">
        <v>1284553</v>
      </c>
      <c r="D46" s="45" t="s">
        <v>4</v>
      </c>
      <c r="E46" s="21" t="s">
        <v>56</v>
      </c>
      <c r="F46" s="74" t="s">
        <v>13</v>
      </c>
      <c r="G46" s="65">
        <v>59000000</v>
      </c>
      <c r="H46" s="59">
        <v>1974</v>
      </c>
      <c r="I46" s="21" t="s">
        <v>385</v>
      </c>
      <c r="J46" s="25"/>
      <c r="K46" s="49"/>
      <c r="L46" s="49"/>
      <c r="M46" s="49"/>
    </row>
    <row r="47" spans="1:15" x14ac:dyDescent="0.25">
      <c r="A47" s="21" t="s">
        <v>57</v>
      </c>
      <c r="B47" s="21" t="s">
        <v>58</v>
      </c>
      <c r="C47" s="99">
        <v>1266191</v>
      </c>
      <c r="D47" s="45" t="s">
        <v>4</v>
      </c>
      <c r="E47" s="21" t="s">
        <v>356</v>
      </c>
      <c r="F47" s="74" t="s">
        <v>8</v>
      </c>
      <c r="G47" s="65">
        <v>317797604</v>
      </c>
      <c r="H47" s="59" t="s">
        <v>349</v>
      </c>
      <c r="I47" s="21"/>
      <c r="J47" s="51"/>
      <c r="K47" s="51"/>
      <c r="L47" s="49"/>
      <c r="M47" s="49"/>
    </row>
    <row r="48" spans="1:15" ht="47.25" x14ac:dyDescent="0.25">
      <c r="A48" s="21" t="s">
        <v>333</v>
      </c>
      <c r="B48" s="21" t="s">
        <v>59</v>
      </c>
      <c r="C48" s="99">
        <v>1246176</v>
      </c>
      <c r="D48" s="45" t="s">
        <v>4</v>
      </c>
      <c r="E48" s="21" t="s">
        <v>50</v>
      </c>
      <c r="F48" s="74" t="s">
        <v>13</v>
      </c>
      <c r="G48" s="65">
        <v>85716000</v>
      </c>
      <c r="I48" s="21" t="s">
        <v>386</v>
      </c>
      <c r="J48" s="51"/>
      <c r="L48" s="13"/>
      <c r="M48" s="49"/>
    </row>
    <row r="49" spans="1:14" ht="47.25" x14ac:dyDescent="0.25">
      <c r="A49" s="21" t="s">
        <v>332</v>
      </c>
      <c r="B49" s="21" t="s">
        <v>60</v>
      </c>
      <c r="C49" s="98">
        <v>1221725</v>
      </c>
      <c r="D49" s="45" t="s">
        <v>39</v>
      </c>
      <c r="E49" s="64" t="s">
        <v>353</v>
      </c>
      <c r="F49" s="63" t="s">
        <v>353</v>
      </c>
      <c r="G49" s="65" t="s">
        <v>353</v>
      </c>
      <c r="H49" s="67" t="s">
        <v>353</v>
      </c>
      <c r="I49" s="21" t="s">
        <v>387</v>
      </c>
      <c r="J49" s="30"/>
      <c r="L49" s="49"/>
      <c r="M49" s="49"/>
    </row>
    <row r="50" spans="1:14" x14ac:dyDescent="0.25">
      <c r="A50" s="21" t="s">
        <v>331</v>
      </c>
      <c r="B50" s="21" t="s">
        <v>61</v>
      </c>
      <c r="C50" s="98">
        <v>1161192</v>
      </c>
      <c r="D50" s="45" t="s">
        <v>4</v>
      </c>
      <c r="E50" s="27" t="s">
        <v>5</v>
      </c>
      <c r="F50" s="100" t="s">
        <v>253</v>
      </c>
      <c r="G50" s="65">
        <v>78047483</v>
      </c>
      <c r="H50" s="58" t="s">
        <v>5</v>
      </c>
      <c r="I50" s="21" t="s">
        <v>280</v>
      </c>
      <c r="J50" s="25"/>
      <c r="K50" s="13"/>
      <c r="L50" s="49"/>
      <c r="M50" s="49"/>
      <c r="N50" s="13"/>
    </row>
    <row r="51" spans="1:14" ht="47.25" x14ac:dyDescent="0.25">
      <c r="A51" s="21" t="s">
        <v>330</v>
      </c>
      <c r="B51" s="21" t="s">
        <v>62</v>
      </c>
      <c r="C51" s="98">
        <v>1116857</v>
      </c>
      <c r="D51" s="45" t="s">
        <v>4</v>
      </c>
      <c r="E51" s="21" t="s">
        <v>50</v>
      </c>
      <c r="F51" s="100" t="s">
        <v>253</v>
      </c>
      <c r="G51" s="65">
        <v>2000000</v>
      </c>
      <c r="H51" s="59">
        <v>2015</v>
      </c>
      <c r="I51" s="21" t="s">
        <v>388</v>
      </c>
      <c r="J51" s="25"/>
      <c r="K51" s="13"/>
      <c r="L51" s="49"/>
      <c r="M51" s="49"/>
    </row>
    <row r="52" spans="1:14" x14ac:dyDescent="0.25">
      <c r="A52" s="21"/>
      <c r="B52" s="21"/>
      <c r="C52" s="22"/>
      <c r="D52" s="46"/>
      <c r="E52"/>
      <c r="F52" s="17"/>
      <c r="G52"/>
      <c r="H52" s="62"/>
      <c r="I52" s="21"/>
      <c r="J52" s="6"/>
      <c r="L52" s="49"/>
      <c r="M52" s="49"/>
    </row>
    <row r="53" spans="1:14" x14ac:dyDescent="0.25">
      <c r="A53" s="21"/>
      <c r="B53" s="21"/>
      <c r="C53" s="22"/>
      <c r="D53" s="46"/>
      <c r="E53"/>
      <c r="F53" s="17"/>
      <c r="G53"/>
      <c r="H53" s="62"/>
      <c r="I53" s="21"/>
      <c r="J53" s="6"/>
      <c r="L53" s="49"/>
      <c r="M53" s="49"/>
    </row>
    <row r="54" spans="1:14" x14ac:dyDescent="0.25">
      <c r="A54" s="21"/>
      <c r="B54" s="21"/>
      <c r="C54" s="22"/>
      <c r="D54" s="46"/>
      <c r="E54"/>
      <c r="F54" s="17"/>
      <c r="G54"/>
      <c r="H54" s="62"/>
      <c r="I54" s="21"/>
      <c r="J54" s="6"/>
    </row>
    <row r="74" spans="4:4" x14ac:dyDescent="0.25">
      <c r="D74" s="48">
        <f>AVERAGE(C2:C53)</f>
        <v>3665372.32</v>
      </c>
    </row>
    <row r="805" spans="1:2" x14ac:dyDescent="0.25">
      <c r="A805" s="5"/>
      <c r="B805" s="5"/>
    </row>
    <row r="806" spans="1:2" x14ac:dyDescent="0.25">
      <c r="A806" s="5"/>
      <c r="B806" s="5"/>
    </row>
    <row r="807" spans="1:2" x14ac:dyDescent="0.25">
      <c r="A807" s="5"/>
      <c r="B807" s="5"/>
    </row>
    <row r="808" spans="1:2" x14ac:dyDescent="0.25">
      <c r="A808" s="5"/>
      <c r="B808" s="5"/>
    </row>
    <row r="809" spans="1:2" x14ac:dyDescent="0.25">
      <c r="A809" s="5"/>
      <c r="B809" s="5"/>
    </row>
  </sheetData>
  <conditionalFormatting sqref="D1:D1048576">
    <cfRule type="cellIs" dxfId="1" priority="1" operator="equal">
      <formula>"NO"</formula>
    </cfRule>
    <cfRule type="cellIs" dxfId="0" priority="2" operator="equal">
      <formula>"YES"</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58C2-11A7-4EB3-92AB-B3C1124EE8B8}">
  <sheetPr codeName="Sheet2"/>
  <dimension ref="A1:K33"/>
  <sheetViews>
    <sheetView zoomScale="80" zoomScaleNormal="80" workbookViewId="0">
      <selection activeCell="C13" sqref="C13"/>
    </sheetView>
  </sheetViews>
  <sheetFormatPr defaultColWidth="8.875" defaultRowHeight="15.75" x14ac:dyDescent="0.25"/>
  <cols>
    <col min="1" max="1" width="58.375" style="70" customWidth="1"/>
    <col min="2" max="2" width="133.75" style="7" bestFit="1" customWidth="1"/>
    <col min="3" max="3" width="19.875" style="16" bestFit="1" customWidth="1"/>
    <col min="4" max="4" width="16.25" bestFit="1" customWidth="1"/>
  </cols>
  <sheetData>
    <row r="1" spans="1:11" s="17" customFormat="1" ht="31.5" x14ac:dyDescent="0.25">
      <c r="A1" s="69" t="s">
        <v>63</v>
      </c>
      <c r="B1" s="69" t="s">
        <v>64</v>
      </c>
      <c r="C1" s="73" t="s">
        <v>65</v>
      </c>
      <c r="D1" s="69" t="s">
        <v>66</v>
      </c>
      <c r="E1" s="74"/>
      <c r="F1" s="74"/>
      <c r="G1" s="74"/>
      <c r="H1" s="74"/>
      <c r="I1" s="74"/>
      <c r="J1" s="74"/>
      <c r="K1" s="74"/>
    </row>
    <row r="2" spans="1:11" ht="31.5" x14ac:dyDescent="0.25">
      <c r="A2" s="71" t="s">
        <v>67</v>
      </c>
      <c r="B2" s="31" t="s">
        <v>389</v>
      </c>
      <c r="C2" s="32">
        <v>637400000</v>
      </c>
      <c r="D2" s="72">
        <v>1990</v>
      </c>
      <c r="E2" s="68"/>
      <c r="F2" s="68"/>
      <c r="G2" s="68"/>
      <c r="H2" s="68"/>
      <c r="I2" s="68"/>
      <c r="J2" s="68"/>
      <c r="K2" s="68"/>
    </row>
    <row r="3" spans="1:11" ht="47.25" x14ac:dyDescent="0.25">
      <c r="A3" s="71" t="s">
        <v>68</v>
      </c>
      <c r="B3" s="31" t="s">
        <v>390</v>
      </c>
      <c r="C3" s="32">
        <v>1230300000</v>
      </c>
      <c r="D3" s="72">
        <v>2015</v>
      </c>
      <c r="E3" s="68"/>
      <c r="F3" s="68"/>
      <c r="G3" s="68"/>
      <c r="H3" s="68"/>
      <c r="I3" s="68"/>
      <c r="J3" s="68"/>
      <c r="K3" s="68"/>
    </row>
    <row r="4" spans="1:11" ht="31.5" x14ac:dyDescent="0.25">
      <c r="A4" s="71" t="s">
        <v>69</v>
      </c>
      <c r="B4" s="31" t="s">
        <v>70</v>
      </c>
      <c r="C4" s="32">
        <v>454300000</v>
      </c>
      <c r="D4" s="72" t="s">
        <v>71</v>
      </c>
      <c r="E4" s="68"/>
      <c r="F4" s="68"/>
      <c r="G4" s="68"/>
      <c r="H4" s="68"/>
      <c r="I4" s="68"/>
      <c r="J4" s="68"/>
      <c r="K4" s="68"/>
    </row>
    <row r="5" spans="1:11" ht="63" x14ac:dyDescent="0.25">
      <c r="A5" s="71" t="s">
        <v>72</v>
      </c>
      <c r="B5" s="31" t="s">
        <v>73</v>
      </c>
      <c r="C5" s="32">
        <v>624500000</v>
      </c>
      <c r="D5" s="72"/>
      <c r="E5" s="68"/>
      <c r="F5" s="68"/>
      <c r="G5" s="68"/>
      <c r="H5" s="68"/>
      <c r="I5" s="68"/>
      <c r="J5" s="68"/>
      <c r="K5" s="68"/>
    </row>
    <row r="6" spans="1:11" x14ac:dyDescent="0.25">
      <c r="A6" s="71" t="s">
        <v>74</v>
      </c>
      <c r="B6" s="31" t="s">
        <v>75</v>
      </c>
      <c r="C6" s="32"/>
      <c r="D6" s="72"/>
      <c r="E6" s="68"/>
      <c r="F6" s="68"/>
      <c r="G6" s="68"/>
      <c r="H6" s="68"/>
      <c r="I6" s="68"/>
      <c r="J6" s="68"/>
      <c r="K6" s="68"/>
    </row>
    <row r="7" spans="1:11" ht="31.5" x14ac:dyDescent="0.25">
      <c r="A7" s="71" t="s">
        <v>76</v>
      </c>
      <c r="B7" s="31" t="s">
        <v>77</v>
      </c>
      <c r="C7" s="32">
        <v>415000000</v>
      </c>
      <c r="D7" s="72" t="s">
        <v>78</v>
      </c>
      <c r="E7" s="68"/>
      <c r="F7" s="68"/>
      <c r="G7" s="68"/>
      <c r="H7" s="68"/>
      <c r="I7" s="68"/>
      <c r="J7" s="68"/>
      <c r="K7" s="68"/>
    </row>
    <row r="8" spans="1:11" x14ac:dyDescent="0.25">
      <c r="A8" s="71" t="s">
        <v>79</v>
      </c>
      <c r="B8" s="31" t="s">
        <v>80</v>
      </c>
      <c r="C8" s="32">
        <v>1594900000</v>
      </c>
      <c r="D8" s="72">
        <v>2009</v>
      </c>
      <c r="E8" s="68"/>
      <c r="F8" s="68"/>
      <c r="G8" s="31"/>
      <c r="H8" s="31"/>
      <c r="I8" s="31"/>
      <c r="J8" s="31"/>
      <c r="K8" s="31"/>
    </row>
    <row r="9" spans="1:11" x14ac:dyDescent="0.25">
      <c r="A9" s="71" t="s">
        <v>81</v>
      </c>
      <c r="B9" s="31" t="s">
        <v>391</v>
      </c>
      <c r="C9" s="32">
        <v>308200000</v>
      </c>
      <c r="D9" s="72">
        <v>2009</v>
      </c>
      <c r="E9" s="68"/>
      <c r="F9" s="68"/>
      <c r="G9" s="31"/>
      <c r="H9" s="31"/>
      <c r="I9" s="31"/>
      <c r="J9" s="31"/>
      <c r="K9" s="31"/>
    </row>
    <row r="10" spans="1:11" x14ac:dyDescent="0.25">
      <c r="A10" s="71"/>
      <c r="B10" s="31"/>
      <c r="C10" s="32"/>
      <c r="D10" s="68"/>
      <c r="E10" s="68"/>
      <c r="F10" s="68"/>
      <c r="G10" s="31"/>
      <c r="H10" s="31"/>
      <c r="I10" s="31"/>
      <c r="J10" s="31"/>
      <c r="K10" s="31"/>
    </row>
    <row r="11" spans="1:11" x14ac:dyDescent="0.25">
      <c r="A11" s="71"/>
      <c r="B11" s="31"/>
      <c r="C11" s="32"/>
      <c r="D11" s="68"/>
      <c r="E11" s="68"/>
      <c r="F11" s="68"/>
      <c r="G11" s="31"/>
      <c r="H11" s="31"/>
      <c r="I11" s="31"/>
      <c r="J11" s="31"/>
      <c r="K11" s="31"/>
    </row>
    <row r="12" spans="1:11" x14ac:dyDescent="0.25">
      <c r="A12" s="71"/>
      <c r="B12" s="31"/>
      <c r="C12" s="32"/>
      <c r="D12" s="68"/>
      <c r="E12" s="68"/>
      <c r="F12" s="68"/>
      <c r="G12" s="31"/>
      <c r="H12" s="31"/>
      <c r="I12" s="31"/>
      <c r="J12" s="31"/>
      <c r="K12" s="31"/>
    </row>
    <row r="13" spans="1:11" x14ac:dyDescent="0.25">
      <c r="A13" s="71"/>
      <c r="B13" s="31"/>
      <c r="C13" s="32"/>
      <c r="D13" s="68"/>
      <c r="E13" s="68"/>
      <c r="F13" s="68"/>
      <c r="G13" s="31"/>
      <c r="H13" s="31"/>
      <c r="I13" s="31"/>
      <c r="J13" s="31"/>
      <c r="K13" s="31"/>
    </row>
    <row r="14" spans="1:11" x14ac:dyDescent="0.25">
      <c r="A14" s="31"/>
      <c r="B14" s="31"/>
      <c r="C14" s="32"/>
      <c r="D14" s="68"/>
      <c r="E14" s="68"/>
      <c r="F14" s="68"/>
      <c r="G14" s="31"/>
      <c r="H14" s="31"/>
      <c r="I14" s="31"/>
      <c r="J14" s="31"/>
      <c r="K14" s="31"/>
    </row>
    <row r="15" spans="1:11" x14ac:dyDescent="0.25">
      <c r="A15" s="31"/>
      <c r="B15" s="31"/>
      <c r="C15" s="32"/>
      <c r="D15" s="68"/>
      <c r="E15" s="68"/>
      <c r="F15" s="68"/>
      <c r="G15" s="31"/>
      <c r="H15" s="31"/>
      <c r="I15" s="31"/>
      <c r="J15" s="31"/>
      <c r="K15" s="31"/>
    </row>
    <row r="16" spans="1:11" x14ac:dyDescent="0.25">
      <c r="A16" s="31"/>
      <c r="B16" s="31"/>
      <c r="C16" s="32"/>
      <c r="D16" s="68"/>
      <c r="E16" s="68"/>
      <c r="F16" s="68"/>
      <c r="G16" s="31"/>
      <c r="H16" s="31"/>
      <c r="I16" s="31"/>
      <c r="J16" s="31"/>
      <c r="K16" s="31"/>
    </row>
    <row r="17" spans="1:11" x14ac:dyDescent="0.25">
      <c r="A17" s="31"/>
      <c r="B17" s="31"/>
      <c r="C17" s="32"/>
      <c r="D17" s="68"/>
      <c r="E17" s="68"/>
      <c r="F17" s="68"/>
      <c r="G17" s="31"/>
      <c r="H17" s="31"/>
      <c r="I17" s="31"/>
      <c r="J17" s="31"/>
      <c r="K17" s="31"/>
    </row>
    <row r="18" spans="1:11" x14ac:dyDescent="0.25">
      <c r="A18" s="31"/>
      <c r="B18" s="31"/>
      <c r="C18" s="32"/>
      <c r="D18" s="68"/>
      <c r="E18" s="68"/>
      <c r="F18" s="68"/>
      <c r="G18" s="31"/>
      <c r="H18" s="31"/>
      <c r="I18" s="31"/>
      <c r="J18" s="31"/>
      <c r="K18" s="31"/>
    </row>
    <row r="19" spans="1:11" x14ac:dyDescent="0.25">
      <c r="A19" s="31"/>
      <c r="B19" s="31"/>
      <c r="C19" s="32"/>
      <c r="D19" s="68"/>
      <c r="E19" s="68"/>
      <c r="F19" s="68"/>
      <c r="G19" s="31"/>
      <c r="H19" s="31"/>
      <c r="I19" s="31"/>
      <c r="J19" s="31"/>
      <c r="K19" s="31"/>
    </row>
    <row r="20" spans="1:11" x14ac:dyDescent="0.25">
      <c r="A20" s="31"/>
      <c r="B20" s="31"/>
      <c r="C20" s="32"/>
      <c r="D20" s="68"/>
      <c r="E20" s="68"/>
      <c r="F20" s="68"/>
      <c r="G20" s="31"/>
      <c r="H20" s="31"/>
      <c r="I20" s="31"/>
      <c r="J20" s="31"/>
      <c r="K20" s="31"/>
    </row>
    <row r="21" spans="1:11" x14ac:dyDescent="0.25">
      <c r="A21" s="31"/>
      <c r="B21" s="31"/>
      <c r="C21" s="32"/>
      <c r="D21" s="68"/>
      <c r="E21" s="68"/>
      <c r="F21" s="68"/>
      <c r="G21" s="31"/>
      <c r="H21" s="31"/>
      <c r="I21" s="31"/>
      <c r="J21" s="31"/>
      <c r="K21" s="31"/>
    </row>
    <row r="22" spans="1:11" x14ac:dyDescent="0.25">
      <c r="A22" s="68"/>
      <c r="B22" s="31"/>
      <c r="C22" s="32"/>
      <c r="D22" s="68"/>
      <c r="E22" s="68"/>
      <c r="F22" s="68"/>
      <c r="G22" s="31"/>
      <c r="H22" s="31"/>
      <c r="I22" s="31"/>
      <c r="J22" s="31"/>
      <c r="K22" s="31"/>
    </row>
    <row r="23" spans="1:11" x14ac:dyDescent="0.25">
      <c r="A23" s="68" t="s">
        <v>82</v>
      </c>
      <c r="B23" s="31"/>
      <c r="C23" s="32"/>
      <c r="D23" s="68"/>
      <c r="E23" s="68"/>
      <c r="F23" s="68"/>
      <c r="G23" s="31"/>
      <c r="H23" s="31"/>
      <c r="I23" s="31"/>
      <c r="J23" s="31"/>
      <c r="K23" s="31"/>
    </row>
    <row r="24" spans="1:11" x14ac:dyDescent="0.25">
      <c r="A24" s="68" t="s">
        <v>83</v>
      </c>
      <c r="B24" s="31"/>
      <c r="C24" s="32"/>
      <c r="D24" s="68"/>
      <c r="E24" s="68"/>
      <c r="F24" s="68"/>
      <c r="G24" s="31"/>
      <c r="H24" s="31"/>
      <c r="I24" s="31"/>
      <c r="J24" s="31"/>
      <c r="K24" s="31"/>
    </row>
    <row r="25" spans="1:11" x14ac:dyDescent="0.25">
      <c r="A25" s="68" t="s">
        <v>84</v>
      </c>
      <c r="B25" s="31"/>
      <c r="C25" s="32"/>
      <c r="D25" s="68"/>
      <c r="E25" s="68"/>
      <c r="F25" s="68"/>
      <c r="G25" s="31"/>
      <c r="H25" s="31"/>
      <c r="I25" s="31"/>
      <c r="J25" s="31"/>
      <c r="K25" s="31"/>
    </row>
    <row r="26" spans="1:11" x14ac:dyDescent="0.25">
      <c r="A26" s="68" t="s">
        <v>85</v>
      </c>
      <c r="B26" s="31"/>
      <c r="C26" s="32"/>
      <c r="D26" s="68"/>
      <c r="E26" s="68"/>
      <c r="F26" s="68"/>
      <c r="G26" s="31"/>
      <c r="H26" s="31"/>
      <c r="I26" s="31"/>
      <c r="J26" s="31"/>
      <c r="K26" s="31"/>
    </row>
    <row r="27" spans="1:11" x14ac:dyDescent="0.25">
      <c r="A27" s="68" t="s">
        <v>86</v>
      </c>
      <c r="B27" s="31"/>
      <c r="C27" s="32"/>
      <c r="D27" s="68"/>
      <c r="E27" s="68"/>
      <c r="F27" s="68"/>
      <c r="G27" s="31"/>
      <c r="H27" s="31"/>
      <c r="I27" s="31"/>
      <c r="J27" s="31"/>
      <c r="K27" s="31"/>
    </row>
    <row r="28" spans="1:11" x14ac:dyDescent="0.25">
      <c r="A28" s="68" t="s">
        <v>87</v>
      </c>
      <c r="B28" s="31"/>
      <c r="C28" s="32"/>
      <c r="D28" s="68"/>
      <c r="E28" s="68"/>
      <c r="F28" s="68"/>
      <c r="G28" s="31"/>
      <c r="H28" s="31"/>
      <c r="I28" s="31"/>
      <c r="J28" s="31"/>
      <c r="K28" s="31"/>
    </row>
    <row r="29" spans="1:11" x14ac:dyDescent="0.25">
      <c r="A29" s="68" t="s">
        <v>88</v>
      </c>
      <c r="B29" s="31"/>
      <c r="C29" s="32"/>
      <c r="D29" s="68"/>
      <c r="E29" s="68"/>
      <c r="F29" s="68"/>
      <c r="G29" s="31"/>
      <c r="H29" s="31"/>
      <c r="I29" s="31"/>
      <c r="J29" s="31"/>
      <c r="K29" s="31"/>
    </row>
    <row r="30" spans="1:11" x14ac:dyDescent="0.25">
      <c r="A30" s="68" t="s">
        <v>89</v>
      </c>
      <c r="B30" s="31"/>
      <c r="C30" s="32"/>
      <c r="D30" s="68"/>
      <c r="E30" s="68"/>
      <c r="F30" s="68"/>
      <c r="G30" s="31"/>
      <c r="H30" s="31"/>
      <c r="I30" s="31"/>
      <c r="J30" s="31"/>
      <c r="K30" s="31"/>
    </row>
    <row r="31" spans="1:11" x14ac:dyDescent="0.25">
      <c r="A31" s="68"/>
      <c r="B31" s="31"/>
      <c r="C31" s="32"/>
      <c r="D31" s="68"/>
      <c r="E31" s="68"/>
      <c r="F31" s="68"/>
      <c r="G31" s="31"/>
      <c r="H31" s="31"/>
      <c r="I31" s="31"/>
      <c r="J31" s="31"/>
      <c r="K31" s="31"/>
    </row>
    <row r="32" spans="1:11" x14ac:dyDescent="0.25">
      <c r="A32" s="68"/>
      <c r="B32" s="31"/>
      <c r="C32" s="32"/>
      <c r="D32" s="68"/>
      <c r="E32" s="68"/>
      <c r="F32" s="68"/>
      <c r="G32" s="31"/>
      <c r="H32" s="31"/>
      <c r="I32" s="31"/>
      <c r="J32" s="31"/>
      <c r="K32" s="31"/>
    </row>
    <row r="33" spans="1:1" x14ac:dyDescent="0.25">
      <c r="A33" s="10"/>
    </row>
  </sheetData>
  <hyperlinks>
    <hyperlink ref="A24" r:id="rId1" xr:uid="{E0FA985F-0B80-45E7-8AC2-0E7DC73A8B09}"/>
    <hyperlink ref="A25" r:id="rId2" xr:uid="{5D98D128-B7D5-429B-9060-9D7CCCCB5D5E}"/>
    <hyperlink ref="A26" r:id="rId3" xr:uid="{6F7A5B91-A0E4-40F0-AA71-EED8BD6CCA13}"/>
    <hyperlink ref="A27" r:id="rId4" xr:uid="{FBEE778A-60DC-40C2-8052-FD7EF5507402}"/>
    <hyperlink ref="A28" r:id="rId5" xr:uid="{82F53223-A104-4133-B4ED-EC01C712639F}"/>
    <hyperlink ref="A29" r:id="rId6" xr:uid="{1B353EDE-DD1A-4F36-9C50-9C2D395983CF}"/>
    <hyperlink ref="A30" r:id="rId7" xr:uid="{87A9069A-6257-4E73-8A79-4D06A3A5BA45}"/>
  </hyperlinks>
  <pageMargins left="0.7" right="0.7" top="0.75" bottom="0.75" header="0.3" footer="0.3"/>
  <pageSetup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74643-A0F5-4055-A1EB-66C929A38C05}">
  <sheetPr codeName="Sheet3"/>
  <dimension ref="A1:D21"/>
  <sheetViews>
    <sheetView zoomScale="80" zoomScaleNormal="80" workbookViewId="0">
      <selection activeCell="A2" sqref="A2:D5"/>
    </sheetView>
  </sheetViews>
  <sheetFormatPr defaultColWidth="8.875" defaultRowHeight="15.75" x14ac:dyDescent="0.25"/>
  <cols>
    <col min="1" max="1" width="29.125" customWidth="1"/>
    <col min="2" max="2" width="109.625" customWidth="1"/>
    <col min="3" max="3" width="23.375" bestFit="1" customWidth="1"/>
    <col min="4" max="4" width="32" bestFit="1" customWidth="1"/>
  </cols>
  <sheetData>
    <row r="1" spans="1:4" s="68" customFormat="1" ht="31.5" x14ac:dyDescent="0.25">
      <c r="A1" s="75" t="s">
        <v>63</v>
      </c>
      <c r="B1" s="75" t="s">
        <v>64</v>
      </c>
      <c r="C1" s="69" t="s">
        <v>65</v>
      </c>
      <c r="D1" s="69" t="s">
        <v>66</v>
      </c>
    </row>
    <row r="2" spans="1:4" ht="47.25" x14ac:dyDescent="0.25">
      <c r="A2" s="71" t="s">
        <v>90</v>
      </c>
      <c r="B2" s="31" t="s">
        <v>392</v>
      </c>
      <c r="C2" s="32">
        <v>844000000</v>
      </c>
      <c r="D2" s="72" t="s">
        <v>91</v>
      </c>
    </row>
    <row r="3" spans="1:4" ht="63" x14ac:dyDescent="0.25">
      <c r="A3" s="71" t="s">
        <v>92</v>
      </c>
      <c r="B3" s="31" t="s">
        <v>393</v>
      </c>
      <c r="C3" s="32">
        <v>844000000</v>
      </c>
      <c r="D3" s="72" t="s">
        <v>93</v>
      </c>
    </row>
    <row r="4" spans="1:4" ht="63" x14ac:dyDescent="0.25">
      <c r="A4" s="71" t="s">
        <v>94</v>
      </c>
      <c r="B4" s="31" t="s">
        <v>95</v>
      </c>
      <c r="C4" s="32">
        <v>844000000</v>
      </c>
      <c r="D4" s="72" t="s">
        <v>96</v>
      </c>
    </row>
    <row r="5" spans="1:4" ht="93" customHeight="1" x14ac:dyDescent="0.25">
      <c r="A5" s="71" t="s">
        <v>97</v>
      </c>
      <c r="B5" s="31" t="s">
        <v>98</v>
      </c>
      <c r="C5" s="32">
        <v>844000000</v>
      </c>
      <c r="D5" s="72" t="s">
        <v>99</v>
      </c>
    </row>
    <row r="6" spans="1:4" x14ac:dyDescent="0.25">
      <c r="A6" s="71"/>
      <c r="B6" s="31"/>
      <c r="C6" s="32"/>
      <c r="D6" s="72"/>
    </row>
    <row r="7" spans="1:4" x14ac:dyDescent="0.25">
      <c r="A7" s="71"/>
      <c r="B7" s="31"/>
      <c r="C7" s="32"/>
      <c r="D7" s="72"/>
    </row>
    <row r="8" spans="1:4" x14ac:dyDescent="0.25">
      <c r="A8" s="71"/>
      <c r="B8" s="31"/>
      <c r="C8" s="32">
        <f>SUM(C2:C5)</f>
        <v>3376000000</v>
      </c>
      <c r="D8" s="72"/>
    </row>
    <row r="9" spans="1:4" x14ac:dyDescent="0.25">
      <c r="A9" s="71"/>
      <c r="B9" s="31"/>
      <c r="C9" s="32"/>
      <c r="D9" s="72"/>
    </row>
    <row r="12" spans="1:4" x14ac:dyDescent="0.25">
      <c r="A12" t="s">
        <v>100</v>
      </c>
    </row>
    <row r="13" spans="1:4" x14ac:dyDescent="0.25">
      <c r="A13" s="13" t="s">
        <v>101</v>
      </c>
    </row>
    <row r="19" spans="1:1" x14ac:dyDescent="0.25">
      <c r="A19" t="s">
        <v>82</v>
      </c>
    </row>
    <row r="20" spans="1:1" x14ac:dyDescent="0.25">
      <c r="A20" s="13" t="s">
        <v>102</v>
      </c>
    </row>
    <row r="21" spans="1:1" x14ac:dyDescent="0.25">
      <c r="A21" s="13" t="s">
        <v>103</v>
      </c>
    </row>
  </sheetData>
  <hyperlinks>
    <hyperlink ref="A20" r:id="rId1" xr:uid="{BB87F88E-0145-47A4-9491-8D64E05FDC29}"/>
    <hyperlink ref="A13" r:id="rId2" xr:uid="{D30EAAF6-55D0-4E77-9CBA-AC780B57E011}"/>
    <hyperlink ref="A21" r:id="rId3" xr:uid="{8428F4E7-4644-4044-8428-445A8971088E}"/>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4BDD-E403-4C3C-B2BD-891DF92EE891}">
  <sheetPr codeName="Sheet4"/>
  <dimension ref="A1:J22"/>
  <sheetViews>
    <sheetView zoomScale="80" zoomScaleNormal="80" workbookViewId="0">
      <selection activeCell="A4" sqref="A2:D4"/>
    </sheetView>
  </sheetViews>
  <sheetFormatPr defaultColWidth="8.875" defaultRowHeight="15.75" x14ac:dyDescent="0.25"/>
  <cols>
    <col min="1" max="1" width="46.875" customWidth="1"/>
    <col min="2" max="2" width="88.125" customWidth="1"/>
    <col min="3" max="3" width="44.75" customWidth="1"/>
    <col min="4" max="4" width="25.125" customWidth="1"/>
  </cols>
  <sheetData>
    <row r="1" spans="1:10" s="68" customFormat="1" ht="31.5" x14ac:dyDescent="0.25">
      <c r="A1" s="75" t="s">
        <v>63</v>
      </c>
      <c r="B1" s="75" t="s">
        <v>64</v>
      </c>
      <c r="C1" s="69" t="s">
        <v>65</v>
      </c>
      <c r="D1" s="69" t="s">
        <v>66</v>
      </c>
    </row>
    <row r="2" spans="1:10" ht="94.5" x14ac:dyDescent="0.25">
      <c r="A2" s="71" t="s">
        <v>104</v>
      </c>
      <c r="B2" s="31" t="s">
        <v>105</v>
      </c>
      <c r="C2" s="32">
        <v>1173904000</v>
      </c>
      <c r="D2" s="72">
        <v>1983</v>
      </c>
    </row>
    <row r="3" spans="1:10" ht="31.5" x14ac:dyDescent="0.25">
      <c r="A3" s="71" t="s">
        <v>106</v>
      </c>
      <c r="B3" s="31" t="s">
        <v>395</v>
      </c>
      <c r="C3" s="32" t="s">
        <v>394</v>
      </c>
      <c r="D3" s="72">
        <v>2008</v>
      </c>
      <c r="J3" s="10"/>
    </row>
    <row r="4" spans="1:10" ht="31.5" x14ac:dyDescent="0.25">
      <c r="A4" s="71" t="s">
        <v>107</v>
      </c>
      <c r="B4" s="31" t="s">
        <v>108</v>
      </c>
      <c r="C4" s="32">
        <v>66631000</v>
      </c>
      <c r="D4" s="72">
        <v>2008</v>
      </c>
    </row>
    <row r="6" spans="1:10" x14ac:dyDescent="0.25">
      <c r="A6" t="s">
        <v>82</v>
      </c>
    </row>
    <row r="7" spans="1:10" x14ac:dyDescent="0.25">
      <c r="A7" t="s">
        <v>82</v>
      </c>
    </row>
    <row r="8" spans="1:10" x14ac:dyDescent="0.25">
      <c r="A8" s="13" t="s">
        <v>109</v>
      </c>
    </row>
    <row r="9" spans="1:10" x14ac:dyDescent="0.25">
      <c r="A9" s="13" t="s">
        <v>110</v>
      </c>
    </row>
    <row r="10" spans="1:10" x14ac:dyDescent="0.25">
      <c r="A10" s="13" t="s">
        <v>111</v>
      </c>
    </row>
    <row r="11" spans="1:10" x14ac:dyDescent="0.25">
      <c r="A11" s="13" t="s">
        <v>112</v>
      </c>
    </row>
    <row r="13" spans="1:10" x14ac:dyDescent="0.25">
      <c r="A13" t="s">
        <v>113</v>
      </c>
    </row>
    <row r="14" spans="1:10" x14ac:dyDescent="0.25">
      <c r="A14" s="102" t="s">
        <v>396</v>
      </c>
      <c r="B14" s="102"/>
      <c r="C14" s="102"/>
    </row>
    <row r="15" spans="1:10" x14ac:dyDescent="0.25">
      <c r="A15" s="102"/>
      <c r="B15" s="102"/>
      <c r="C15" s="102"/>
    </row>
    <row r="16" spans="1:10" x14ac:dyDescent="0.25">
      <c r="A16" s="102"/>
      <c r="B16" s="102"/>
      <c r="C16" s="102"/>
    </row>
    <row r="17" spans="1:3" x14ac:dyDescent="0.25">
      <c r="A17" s="102"/>
      <c r="B17" s="102"/>
      <c r="C17" s="102"/>
    </row>
    <row r="22" spans="1:3" ht="15.75" customHeight="1" x14ac:dyDescent="0.25"/>
  </sheetData>
  <mergeCells count="1">
    <mergeCell ref="A14:C17"/>
  </mergeCells>
  <hyperlinks>
    <hyperlink ref="A9" r:id="rId1" xr:uid="{C099C3B0-EA6F-404B-98EC-35620486896D}"/>
    <hyperlink ref="A10" r:id="rId2" xr:uid="{A1652329-7C1B-43A5-91A5-6EEF1D9BDC78}"/>
    <hyperlink ref="A11" r:id="rId3" xr:uid="{2FD9289E-AFFB-494C-8191-589E83F08E08}"/>
    <hyperlink ref="A8" r:id="rId4" xr:uid="{E38E8A7D-306A-4D42-964A-B58EFB8A19C7}"/>
  </hyperlinks>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16F8-6A54-4BC6-96D8-E430623FD0E8}">
  <dimension ref="A1:D15"/>
  <sheetViews>
    <sheetView zoomScale="80" zoomScaleNormal="80" workbookViewId="0">
      <selection activeCell="A2" sqref="A2:D4"/>
    </sheetView>
  </sheetViews>
  <sheetFormatPr defaultColWidth="8.875" defaultRowHeight="15.75" x14ac:dyDescent="0.25"/>
  <cols>
    <col min="1" max="1" width="27.625" customWidth="1"/>
    <col min="2" max="2" width="102.375" customWidth="1"/>
    <col min="3" max="3" width="26" customWidth="1"/>
    <col min="4" max="4" width="20.125" customWidth="1"/>
  </cols>
  <sheetData>
    <row r="1" spans="1:4" s="68" customFormat="1" ht="32.25" thickBot="1" x14ac:dyDescent="0.3">
      <c r="A1" s="76" t="s">
        <v>63</v>
      </c>
      <c r="B1" s="77" t="s">
        <v>64</v>
      </c>
      <c r="C1" s="77" t="s">
        <v>65</v>
      </c>
      <c r="D1" s="77" t="s">
        <v>66</v>
      </c>
    </row>
    <row r="2" spans="1:4" s="68" customFormat="1" ht="47.25" x14ac:dyDescent="0.25">
      <c r="A2" s="71" t="s">
        <v>114</v>
      </c>
      <c r="B2" s="31" t="s">
        <v>115</v>
      </c>
      <c r="C2" s="32">
        <v>247517271</v>
      </c>
      <c r="D2" s="72">
        <v>2017</v>
      </c>
    </row>
    <row r="3" spans="1:4" s="68" customFormat="1" ht="74.25" customHeight="1" x14ac:dyDescent="0.25">
      <c r="A3" s="71" t="s">
        <v>116</v>
      </c>
      <c r="B3" s="31" t="s">
        <v>117</v>
      </c>
      <c r="C3" s="32">
        <v>25000000</v>
      </c>
      <c r="D3" s="72">
        <v>2013</v>
      </c>
    </row>
    <row r="4" spans="1:4" s="68" customFormat="1" ht="47.25" x14ac:dyDescent="0.25">
      <c r="A4" s="71" t="s">
        <v>118</v>
      </c>
      <c r="B4" s="31" t="s">
        <v>119</v>
      </c>
      <c r="C4" s="32">
        <v>69573885</v>
      </c>
      <c r="D4" s="72">
        <v>2017</v>
      </c>
    </row>
    <row r="5" spans="1:4" s="68" customFormat="1" x14ac:dyDescent="0.25">
      <c r="A5"/>
      <c r="B5"/>
      <c r="C5"/>
      <c r="D5"/>
    </row>
    <row r="6" spans="1:4" s="68" customFormat="1" x14ac:dyDescent="0.25"/>
    <row r="7" spans="1:4" s="68" customFormat="1" x14ac:dyDescent="0.25">
      <c r="C7" s="79">
        <f>SUM(C2:C4)</f>
        <v>342091156</v>
      </c>
    </row>
    <row r="8" spans="1:4" s="68" customFormat="1" ht="16.5" thickBot="1" x14ac:dyDescent="0.3"/>
    <row r="9" spans="1:4" s="68" customFormat="1" ht="16.5" thickBot="1" x14ac:dyDescent="0.3">
      <c r="A9" s="78" t="s">
        <v>82</v>
      </c>
    </row>
    <row r="10" spans="1:4" s="68" customFormat="1" x14ac:dyDescent="0.25">
      <c r="A10" t="s">
        <v>120</v>
      </c>
      <c r="C10" s="79"/>
    </row>
    <row r="11" spans="1:4" x14ac:dyDescent="0.25">
      <c r="A11" t="s">
        <v>121</v>
      </c>
    </row>
    <row r="12" spans="1:4" x14ac:dyDescent="0.25">
      <c r="A12" t="s">
        <v>122</v>
      </c>
    </row>
    <row r="13" spans="1:4" x14ac:dyDescent="0.25">
      <c r="A13" t="s">
        <v>123</v>
      </c>
    </row>
    <row r="14" spans="1:4" x14ac:dyDescent="0.25">
      <c r="A14" t="s">
        <v>124</v>
      </c>
    </row>
    <row r="15" spans="1:4" x14ac:dyDescent="0.25">
      <c r="A15" t="s">
        <v>125</v>
      </c>
    </row>
  </sheetData>
  <hyperlinks>
    <hyperlink ref="A10" r:id="rId1" xr:uid="{24CE1E81-94A9-4D0D-A38C-301F574A10D6}"/>
    <hyperlink ref="A11" r:id="rId2" xr:uid="{A53BA2A1-F337-4300-921B-9505F94B9F72}"/>
    <hyperlink ref="A12" r:id="rId3" xr:uid="{B7E2350F-7530-42B3-AE25-84E70E0C2338}"/>
    <hyperlink ref="A13" r:id="rId4" xr:uid="{CF21E588-BB8D-46E3-BE2D-4C4BC27BD83F}"/>
    <hyperlink ref="A14" r:id="rId5" xr:uid="{ED78DEB0-74E8-480A-9562-C298B2322ABD}"/>
    <hyperlink ref="A15" r:id="rId6" xr:uid="{F33D8303-6BA0-420F-AC0D-6A55478F7478}"/>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F8E6-BF15-4070-9389-39BE772629B7}">
  <dimension ref="A1:E21"/>
  <sheetViews>
    <sheetView zoomScale="80" zoomScaleNormal="80" workbookViewId="0">
      <selection activeCell="C13" sqref="C13"/>
    </sheetView>
  </sheetViews>
  <sheetFormatPr defaultColWidth="8.875" defaultRowHeight="15.75" x14ac:dyDescent="0.25"/>
  <cols>
    <col min="1" max="1" width="29.125" customWidth="1"/>
    <col min="2" max="2" width="19.125" customWidth="1"/>
    <col min="3" max="3" width="71.625" bestFit="1" customWidth="1"/>
    <col min="4" max="4" width="23.375" bestFit="1" customWidth="1"/>
    <col min="5" max="5" width="32" bestFit="1" customWidth="1"/>
  </cols>
  <sheetData>
    <row r="1" spans="1:5" s="68" customFormat="1" ht="39.75" customHeight="1" x14ac:dyDescent="0.25">
      <c r="A1" s="75" t="s">
        <v>63</v>
      </c>
      <c r="B1" s="75" t="s">
        <v>2</v>
      </c>
      <c r="C1" s="75" t="s">
        <v>64</v>
      </c>
      <c r="D1" s="69" t="s">
        <v>65</v>
      </c>
      <c r="E1" s="69" t="s">
        <v>66</v>
      </c>
    </row>
    <row r="2" spans="1:5" x14ac:dyDescent="0.25">
      <c r="A2" s="71" t="s">
        <v>126</v>
      </c>
      <c r="B2" s="31" t="s">
        <v>13</v>
      </c>
      <c r="C2" s="32" t="s">
        <v>20</v>
      </c>
      <c r="D2" s="81">
        <v>201204995</v>
      </c>
      <c r="E2" s="71" t="s">
        <v>127</v>
      </c>
    </row>
    <row r="3" spans="1:5" ht="31.5" x14ac:dyDescent="0.25">
      <c r="A3" s="71" t="s">
        <v>128</v>
      </c>
      <c r="B3" s="31" t="s">
        <v>10</v>
      </c>
      <c r="C3" s="80" t="s">
        <v>129</v>
      </c>
      <c r="D3" s="81">
        <v>131021230</v>
      </c>
      <c r="E3" s="71"/>
    </row>
    <row r="4" spans="1:5" ht="31.5" x14ac:dyDescent="0.25">
      <c r="A4" s="71" t="s">
        <v>130</v>
      </c>
      <c r="B4" s="31" t="s">
        <v>8</v>
      </c>
      <c r="C4" s="32"/>
      <c r="D4" s="81">
        <v>38032441</v>
      </c>
      <c r="E4" s="71"/>
    </row>
    <row r="5" spans="1:5" x14ac:dyDescent="0.25">
      <c r="A5" s="52"/>
      <c r="B5" s="52"/>
      <c r="C5" s="7"/>
      <c r="D5" s="14"/>
      <c r="E5" s="8"/>
    </row>
    <row r="6" spans="1:5" x14ac:dyDescent="0.25">
      <c r="D6" s="82">
        <f>SUM(D2:D5)</f>
        <v>370258666</v>
      </c>
    </row>
    <row r="8" spans="1:5" x14ac:dyDescent="0.25">
      <c r="D8" s="15"/>
    </row>
    <row r="10" spans="1:5" x14ac:dyDescent="0.25">
      <c r="A10" s="13" t="s">
        <v>131</v>
      </c>
    </row>
    <row r="11" spans="1:5" x14ac:dyDescent="0.25">
      <c r="A11" s="13" t="s">
        <v>132</v>
      </c>
    </row>
    <row r="13" spans="1:5" x14ac:dyDescent="0.25">
      <c r="A13" s="13"/>
      <c r="B13" s="13"/>
    </row>
    <row r="20" spans="1:2" x14ac:dyDescent="0.25">
      <c r="A20" s="13"/>
      <c r="B20" s="13"/>
    </row>
    <row r="21" spans="1:2" x14ac:dyDescent="0.25">
      <c r="A21" s="13"/>
      <c r="B21" s="13"/>
    </row>
  </sheetData>
  <hyperlinks>
    <hyperlink ref="A10" r:id="rId1" xr:uid="{2414A8AF-9692-4F8A-A058-52CB51C797F0}"/>
    <hyperlink ref="A11" r:id="rId2" xr:uid="{A3FC3B55-4D47-4230-B89D-D37C9932DC9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4B986-F809-40A5-AD3B-5214BC3AD13F}">
  <dimension ref="A1:D16"/>
  <sheetViews>
    <sheetView zoomScale="80" zoomScaleNormal="80" workbookViewId="0">
      <selection activeCell="H8" sqref="H8"/>
    </sheetView>
  </sheetViews>
  <sheetFormatPr defaultColWidth="8.875" defaultRowHeight="15.75" x14ac:dyDescent="0.25"/>
  <cols>
    <col min="1" max="1" width="27.375" customWidth="1"/>
    <col min="2" max="2" width="71.625" bestFit="1" customWidth="1"/>
    <col min="3" max="3" width="23.375" bestFit="1" customWidth="1"/>
    <col min="4" max="4" width="18.125" customWidth="1"/>
  </cols>
  <sheetData>
    <row r="1" spans="1:4" ht="39.75" customHeight="1" x14ac:dyDescent="0.25">
      <c r="A1" s="9" t="s">
        <v>63</v>
      </c>
      <c r="B1" s="9" t="s">
        <v>64</v>
      </c>
      <c r="C1" s="12" t="s">
        <v>65</v>
      </c>
      <c r="D1" s="12" t="s">
        <v>66</v>
      </c>
    </row>
    <row r="2" spans="1:4" ht="47.25" x14ac:dyDescent="0.25">
      <c r="A2" s="24" t="s">
        <v>133</v>
      </c>
      <c r="B2" s="24" t="s">
        <v>134</v>
      </c>
      <c r="C2" s="83">
        <v>32000000</v>
      </c>
      <c r="D2" s="24" t="s">
        <v>135</v>
      </c>
    </row>
    <row r="3" spans="1:4" ht="63" x14ac:dyDescent="0.25">
      <c r="A3" s="74" t="s">
        <v>136</v>
      </c>
      <c r="B3" s="24" t="s">
        <v>137</v>
      </c>
      <c r="C3" s="81">
        <v>98250000</v>
      </c>
      <c r="D3" s="24" t="s">
        <v>138</v>
      </c>
    </row>
    <row r="4" spans="1:4" ht="47.25" x14ac:dyDescent="0.25">
      <c r="A4" s="74" t="s">
        <v>139</v>
      </c>
      <c r="B4" s="24" t="s">
        <v>140</v>
      </c>
      <c r="C4" s="83">
        <v>5000000</v>
      </c>
      <c r="D4" s="24">
        <v>2010</v>
      </c>
    </row>
    <row r="5" spans="1:4" ht="39.75" customHeight="1" x14ac:dyDescent="0.25">
      <c r="A5" s="74" t="s">
        <v>141</v>
      </c>
      <c r="B5" s="24" t="s">
        <v>142</v>
      </c>
      <c r="C5" s="83">
        <v>417000000</v>
      </c>
      <c r="D5" s="24">
        <v>2020</v>
      </c>
    </row>
    <row r="6" spans="1:4" ht="39.75" customHeight="1" x14ac:dyDescent="0.25">
      <c r="A6" s="17"/>
      <c r="B6" s="56"/>
      <c r="C6" s="53"/>
      <c r="D6" s="56"/>
    </row>
    <row r="7" spans="1:4" ht="39.75" customHeight="1" x14ac:dyDescent="0.25">
      <c r="A7" s="17"/>
      <c r="B7" s="56"/>
      <c r="C7" s="53"/>
      <c r="D7" s="56"/>
    </row>
    <row r="8" spans="1:4" ht="39.75" customHeight="1" x14ac:dyDescent="0.25">
      <c r="A8" s="56"/>
      <c r="B8" s="19"/>
      <c r="C8" s="53">
        <f>SUM(C2:C6)</f>
        <v>552250000</v>
      </c>
      <c r="D8" s="56"/>
    </row>
    <row r="9" spans="1:4" ht="39.75" customHeight="1" x14ac:dyDescent="0.25">
      <c r="A9" t="s">
        <v>82</v>
      </c>
    </row>
    <row r="10" spans="1:4" x14ac:dyDescent="0.25">
      <c r="A10" s="13" t="s">
        <v>289</v>
      </c>
    </row>
    <row r="11" spans="1:4" x14ac:dyDescent="0.25">
      <c r="A11" s="13" t="s">
        <v>290</v>
      </c>
      <c r="C11" s="18"/>
    </row>
    <row r="12" spans="1:4" x14ac:dyDescent="0.25">
      <c r="A12" s="13" t="s">
        <v>291</v>
      </c>
    </row>
    <row r="13" spans="1:4" x14ac:dyDescent="0.25">
      <c r="A13" s="13" t="s">
        <v>293</v>
      </c>
    </row>
    <row r="15" spans="1:4" x14ac:dyDescent="0.25">
      <c r="A15" s="68" t="s">
        <v>292</v>
      </c>
    </row>
    <row r="16" spans="1:4" ht="39" customHeight="1" x14ac:dyDescent="0.25">
      <c r="A16" s="103" t="s">
        <v>366</v>
      </c>
      <c r="B16" s="103"/>
      <c r="C16" s="103"/>
    </row>
  </sheetData>
  <mergeCells count="1">
    <mergeCell ref="A16:C16"/>
  </mergeCells>
  <hyperlinks>
    <hyperlink ref="A10" r:id="rId1" xr:uid="{B4A58491-C6A4-4C62-9B48-492A8E26C320}"/>
    <hyperlink ref="A11" r:id="rId2" xr:uid="{5DB7D7D5-52C7-44BA-8E5D-0658AFA65A40}"/>
    <hyperlink ref="A12" r:id="rId3" xr:uid="{1561B0EA-953B-4DD3-A20A-89ADC7C5F9C8}"/>
    <hyperlink ref="A13" r:id="rId4" xr:uid="{08C50FBE-3AF7-4CDA-8442-0EFFD1276356}"/>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FCA1-026A-428D-BB5F-14004DB621AC}">
  <sheetPr codeName="Sheet7"/>
  <dimension ref="A1:D18"/>
  <sheetViews>
    <sheetView zoomScale="80" zoomScaleNormal="80" workbookViewId="0">
      <selection activeCell="H20" sqref="H20"/>
    </sheetView>
  </sheetViews>
  <sheetFormatPr defaultColWidth="8.875" defaultRowHeight="15.75" x14ac:dyDescent="0.25"/>
  <cols>
    <col min="1" max="1" width="44.5" bestFit="1" customWidth="1"/>
    <col min="2" max="2" width="71.625" bestFit="1" customWidth="1"/>
    <col min="3" max="3" width="23.375" bestFit="1" customWidth="1"/>
    <col min="4" max="4" width="32" bestFit="1" customWidth="1"/>
  </cols>
  <sheetData>
    <row r="1" spans="1:4" ht="39.75" customHeight="1" x14ac:dyDescent="0.25">
      <c r="A1" s="9" t="s">
        <v>63</v>
      </c>
      <c r="B1" s="9" t="s">
        <v>64</v>
      </c>
      <c r="C1" s="12" t="s">
        <v>65</v>
      </c>
      <c r="D1" s="12" t="s">
        <v>66</v>
      </c>
    </row>
    <row r="2" spans="1:4" ht="47.25" x14ac:dyDescent="0.25">
      <c r="A2" s="85" t="s">
        <v>143</v>
      </c>
      <c r="B2" s="31" t="s">
        <v>144</v>
      </c>
      <c r="C2" s="32">
        <v>345800000</v>
      </c>
      <c r="D2" s="68">
        <v>2016</v>
      </c>
    </row>
    <row r="3" spans="1:4" ht="31.5" x14ac:dyDescent="0.25">
      <c r="A3" s="85" t="s">
        <v>145</v>
      </c>
      <c r="B3" s="31" t="s">
        <v>146</v>
      </c>
      <c r="C3" s="32">
        <v>150300000</v>
      </c>
      <c r="D3" s="68">
        <v>2016</v>
      </c>
    </row>
    <row r="4" spans="1:4" x14ac:dyDescent="0.25">
      <c r="A4" s="85" t="s">
        <v>147</v>
      </c>
      <c r="B4" s="68" t="s">
        <v>148</v>
      </c>
      <c r="C4" s="32">
        <v>1415700000</v>
      </c>
      <c r="D4" s="68">
        <v>2016</v>
      </c>
    </row>
    <row r="5" spans="1:4" x14ac:dyDescent="0.25">
      <c r="A5" s="85" t="s">
        <v>149</v>
      </c>
      <c r="B5" s="68" t="s">
        <v>150</v>
      </c>
      <c r="C5" s="32">
        <v>3800000</v>
      </c>
      <c r="D5" s="68"/>
    </row>
    <row r="6" spans="1:4" x14ac:dyDescent="0.25">
      <c r="A6" s="31"/>
      <c r="B6" s="68"/>
      <c r="C6" s="68"/>
      <c r="D6" s="68"/>
    </row>
    <row r="7" spans="1:4" x14ac:dyDescent="0.25">
      <c r="A7" s="31" t="s">
        <v>286</v>
      </c>
      <c r="B7" s="68" t="s">
        <v>285</v>
      </c>
      <c r="C7" s="32">
        <v>684963001</v>
      </c>
      <c r="D7" s="72" t="s">
        <v>284</v>
      </c>
    </row>
    <row r="8" spans="1:4" x14ac:dyDescent="0.25">
      <c r="A8" s="7"/>
    </row>
    <row r="9" spans="1:4" x14ac:dyDescent="0.25">
      <c r="C9" s="82">
        <f>SUM(C2:C7)</f>
        <v>2600563001</v>
      </c>
    </row>
    <row r="10" spans="1:4" x14ac:dyDescent="0.25">
      <c r="B10" s="18"/>
    </row>
    <row r="12" spans="1:4" x14ac:dyDescent="0.25">
      <c r="A12" t="s">
        <v>82</v>
      </c>
    </row>
    <row r="13" spans="1:4" x14ac:dyDescent="0.25">
      <c r="A13" s="13" t="s">
        <v>151</v>
      </c>
    </row>
    <row r="14" spans="1:4" x14ac:dyDescent="0.25">
      <c r="A14" s="13" t="s">
        <v>152</v>
      </c>
    </row>
    <row r="15" spans="1:4" x14ac:dyDescent="0.25">
      <c r="A15" s="13" t="s">
        <v>153</v>
      </c>
    </row>
    <row r="16" spans="1:4" x14ac:dyDescent="0.25">
      <c r="A16" s="13" t="s">
        <v>154</v>
      </c>
    </row>
    <row r="17" spans="1:1" x14ac:dyDescent="0.25">
      <c r="A17" s="13" t="s">
        <v>283</v>
      </c>
    </row>
    <row r="18" spans="1:1" x14ac:dyDescent="0.25">
      <c r="A18" s="13" t="s">
        <v>287</v>
      </c>
    </row>
  </sheetData>
  <hyperlinks>
    <hyperlink ref="A13" r:id="rId1" xr:uid="{9156C2A9-8A93-4903-8966-1BB45AA6B3FB}"/>
    <hyperlink ref="A14" r:id="rId2" location=":~:text=The%20King%20County%20Council%20adopted,than%2060%20lines%20of%20business." xr:uid="{466F6E5B-C9C9-4FB0-9692-C87F5A533D31}"/>
    <hyperlink ref="A15" r:id="rId3" xr:uid="{2762F4AB-8465-4543-9B07-1E7D293E0462}"/>
    <hyperlink ref="A16" r:id="rId4" xr:uid="{8025D889-AE7F-48B5-AEC1-8F800A92C8B7}"/>
    <hyperlink ref="A17" r:id="rId5" xr:uid="{02149CAE-78EF-4161-AF27-80E4401422F5}"/>
    <hyperlink ref="A18" r:id="rId6" xr:uid="{0CBF14A7-1286-4BB3-91C0-FFF5774B813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E3F5-CBEA-4A14-9A1F-AC0805E67688}">
  <dimension ref="A1:D16"/>
  <sheetViews>
    <sheetView zoomScale="80" zoomScaleNormal="80" workbookViewId="0">
      <selection activeCell="B8" sqref="B8"/>
    </sheetView>
  </sheetViews>
  <sheetFormatPr defaultColWidth="8.875" defaultRowHeight="15.75" x14ac:dyDescent="0.25"/>
  <cols>
    <col min="1" max="1" width="27.625" customWidth="1"/>
    <col min="2" max="2" width="81.5" customWidth="1"/>
    <col min="3" max="3" width="26" customWidth="1"/>
    <col min="4" max="4" width="20.125" customWidth="1"/>
  </cols>
  <sheetData>
    <row r="1" spans="1:4" ht="31.5" x14ac:dyDescent="0.25">
      <c r="A1" s="12" t="s">
        <v>63</v>
      </c>
      <c r="B1" s="86" t="s">
        <v>64</v>
      </c>
      <c r="C1" s="86" t="s">
        <v>65</v>
      </c>
      <c r="D1" s="86" t="s">
        <v>66</v>
      </c>
    </row>
    <row r="2" spans="1:4" ht="78.75" x14ac:dyDescent="0.25">
      <c r="A2" s="31" t="s">
        <v>155</v>
      </c>
      <c r="B2" s="31" t="s">
        <v>156</v>
      </c>
      <c r="C2" s="87">
        <v>296000000</v>
      </c>
      <c r="D2" s="34">
        <v>2006</v>
      </c>
    </row>
    <row r="3" spans="1:4" ht="31.5" x14ac:dyDescent="0.25">
      <c r="A3" s="31" t="s">
        <v>157</v>
      </c>
      <c r="B3" s="31" t="s">
        <v>158</v>
      </c>
      <c r="C3" s="88">
        <v>136129636</v>
      </c>
      <c r="D3" s="34">
        <v>2017</v>
      </c>
    </row>
    <row r="4" spans="1:4" ht="47.25" x14ac:dyDescent="0.25">
      <c r="A4" s="31" t="s">
        <v>159</v>
      </c>
      <c r="B4" s="31" t="s">
        <v>160</v>
      </c>
      <c r="C4" s="88">
        <v>2732780</v>
      </c>
      <c r="D4" s="34">
        <v>2017</v>
      </c>
    </row>
    <row r="7" spans="1:4" x14ac:dyDescent="0.25">
      <c r="C7" s="35">
        <f>SUM(C3:C4)</f>
        <v>138862416</v>
      </c>
    </row>
    <row r="10" spans="1:4" x14ac:dyDescent="0.25">
      <c r="A10" s="13" t="s">
        <v>161</v>
      </c>
    </row>
    <row r="11" spans="1:4" x14ac:dyDescent="0.25">
      <c r="A11" s="13" t="s">
        <v>162</v>
      </c>
    </row>
    <row r="14" spans="1:4" ht="15.75" customHeight="1" x14ac:dyDescent="0.25">
      <c r="A14" s="103" t="s">
        <v>398</v>
      </c>
      <c r="B14" s="103"/>
      <c r="C14" s="103"/>
    </row>
    <row r="15" spans="1:4" x14ac:dyDescent="0.25">
      <c r="A15" s="103"/>
      <c r="B15" s="103"/>
      <c r="C15" s="103"/>
    </row>
    <row r="16" spans="1:4" x14ac:dyDescent="0.25">
      <c r="A16" s="103"/>
      <c r="B16" s="103"/>
      <c r="C16" s="103"/>
    </row>
  </sheetData>
  <mergeCells count="1">
    <mergeCell ref="A14:C16"/>
  </mergeCells>
  <hyperlinks>
    <hyperlink ref="A10" r:id="rId1" xr:uid="{B71E65F2-A85B-46A7-A664-F156A506C424}"/>
    <hyperlink ref="A11" r:id="rId2" xr:uid="{9DDC4644-C399-48FB-9927-5A7B251A6B8B}"/>
  </hyperlink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C8CC7-0756-4E58-9118-76F9E61028DA}">
  <dimension ref="A1:D10"/>
  <sheetViews>
    <sheetView zoomScale="80" zoomScaleNormal="80" workbookViewId="0">
      <selection activeCell="C6" sqref="C6"/>
    </sheetView>
  </sheetViews>
  <sheetFormatPr defaultColWidth="8.875" defaultRowHeight="15.75" x14ac:dyDescent="0.25"/>
  <cols>
    <col min="1" max="1" width="42.25" customWidth="1"/>
    <col min="2" max="2" width="49.625" customWidth="1"/>
    <col min="3" max="3" width="23.375" bestFit="1" customWidth="1"/>
    <col min="4" max="4" width="32" bestFit="1" customWidth="1"/>
  </cols>
  <sheetData>
    <row r="1" spans="1:4" ht="32.25" thickBot="1" x14ac:dyDescent="0.3">
      <c r="A1" s="76" t="s">
        <v>63</v>
      </c>
      <c r="B1" s="77" t="s">
        <v>64</v>
      </c>
      <c r="C1" s="77" t="s">
        <v>65</v>
      </c>
      <c r="D1" s="77" t="s">
        <v>66</v>
      </c>
    </row>
    <row r="2" spans="1:4" x14ac:dyDescent="0.25">
      <c r="A2" s="21" t="s">
        <v>399</v>
      </c>
      <c r="B2" s="91" t="s">
        <v>163</v>
      </c>
      <c r="C2" s="89">
        <v>44834934</v>
      </c>
      <c r="D2" s="68"/>
    </row>
    <row r="3" spans="1:4" x14ac:dyDescent="0.25">
      <c r="A3" s="68" t="s">
        <v>164</v>
      </c>
      <c r="B3" s="91" t="s">
        <v>50</v>
      </c>
      <c r="C3" s="89">
        <v>84299484</v>
      </c>
      <c r="D3" s="68" t="s">
        <v>295</v>
      </c>
    </row>
    <row r="4" spans="1:4" x14ac:dyDescent="0.25">
      <c r="A4" s="68"/>
      <c r="B4" s="68"/>
      <c r="C4" s="68"/>
      <c r="D4" s="68"/>
    </row>
    <row r="5" spans="1:4" x14ac:dyDescent="0.25">
      <c r="A5" s="68"/>
      <c r="B5" s="68"/>
      <c r="C5" s="89">
        <f>SUM(C2:C3)</f>
        <v>129134418</v>
      </c>
      <c r="D5" s="68"/>
    </row>
    <row r="6" spans="1:4" x14ac:dyDescent="0.25">
      <c r="A6" s="68"/>
      <c r="B6" s="68"/>
      <c r="C6" s="68"/>
      <c r="D6" s="68"/>
    </row>
    <row r="9" spans="1:4" x14ac:dyDescent="0.25">
      <c r="A9" s="13" t="s">
        <v>165</v>
      </c>
    </row>
    <row r="10" spans="1:4" x14ac:dyDescent="0.25">
      <c r="A10" s="13" t="s">
        <v>166</v>
      </c>
    </row>
  </sheetData>
  <hyperlinks>
    <hyperlink ref="A9" r:id="rId1" xr:uid="{C7D948DE-1B94-4493-A565-07F0A7158F1D}"/>
    <hyperlink ref="A10" r:id="rId2" xr:uid="{2DDFCE28-E5FD-4F73-BF67-C977BA8A3CC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5588-7C47-4CD0-9AD1-74032428FEEC}">
  <dimension ref="A1:D14"/>
  <sheetViews>
    <sheetView zoomScale="80" zoomScaleNormal="80" workbookViewId="0">
      <selection activeCell="C17" sqref="C17"/>
    </sheetView>
  </sheetViews>
  <sheetFormatPr defaultColWidth="8.875" defaultRowHeight="15.75" x14ac:dyDescent="0.25"/>
  <cols>
    <col min="1" max="1" width="27.375" bestFit="1" customWidth="1"/>
    <col min="2" max="2" width="49.625" style="7" customWidth="1"/>
    <col min="3" max="3" width="23.375" bestFit="1" customWidth="1"/>
    <col min="4" max="4" width="32" bestFit="1" customWidth="1"/>
  </cols>
  <sheetData>
    <row r="1" spans="1:4" ht="32.25" thickBot="1" x14ac:dyDescent="0.3">
      <c r="A1" s="37" t="s">
        <v>63</v>
      </c>
      <c r="B1" s="38" t="s">
        <v>64</v>
      </c>
      <c r="C1" s="38" t="s">
        <v>65</v>
      </c>
      <c r="D1" s="38" t="s">
        <v>66</v>
      </c>
    </row>
    <row r="2" spans="1:4" ht="31.5" x14ac:dyDescent="0.25">
      <c r="A2" s="68" t="s">
        <v>238</v>
      </c>
      <c r="B2" s="31" t="s">
        <v>244</v>
      </c>
      <c r="C2" s="32">
        <v>1140401000</v>
      </c>
      <c r="D2" s="68"/>
    </row>
    <row r="3" spans="1:4" ht="47.25" x14ac:dyDescent="0.25">
      <c r="A3" s="68" t="s">
        <v>239</v>
      </c>
      <c r="B3" s="31" t="s">
        <v>240</v>
      </c>
      <c r="C3" s="32">
        <v>1618343000</v>
      </c>
      <c r="D3" s="68"/>
    </row>
    <row r="4" spans="1:4" ht="31.5" x14ac:dyDescent="0.25">
      <c r="A4" s="68" t="s">
        <v>241</v>
      </c>
      <c r="B4" s="31" t="s">
        <v>400</v>
      </c>
      <c r="C4" s="32">
        <v>189878000</v>
      </c>
      <c r="D4" s="68"/>
    </row>
    <row r="5" spans="1:4" ht="31.5" x14ac:dyDescent="0.25">
      <c r="A5" s="31" t="s">
        <v>242</v>
      </c>
      <c r="B5" s="31" t="s">
        <v>243</v>
      </c>
      <c r="C5" s="32">
        <v>34471000</v>
      </c>
      <c r="D5" s="68"/>
    </row>
    <row r="6" spans="1:4" x14ac:dyDescent="0.25">
      <c r="A6" s="31"/>
      <c r="B6" s="31"/>
      <c r="C6" s="32"/>
      <c r="D6" s="68"/>
    </row>
    <row r="7" spans="1:4" x14ac:dyDescent="0.25">
      <c r="A7" s="31"/>
      <c r="B7" s="31"/>
      <c r="C7" s="32"/>
      <c r="D7" s="68"/>
    </row>
    <row r="8" spans="1:4" x14ac:dyDescent="0.25">
      <c r="A8" s="31"/>
      <c r="B8" s="31"/>
      <c r="C8" s="32">
        <f>SUM(C2:C5)</f>
        <v>2983093000</v>
      </c>
      <c r="D8" s="68"/>
    </row>
    <row r="12" spans="1:4" x14ac:dyDescent="0.25">
      <c r="A12" s="13" t="s">
        <v>245</v>
      </c>
    </row>
    <row r="13" spans="1:4" x14ac:dyDescent="0.25">
      <c r="A13" s="13" t="s">
        <v>246</v>
      </c>
    </row>
    <row r="14" spans="1:4" x14ac:dyDescent="0.25">
      <c r="A14" s="13" t="s">
        <v>247</v>
      </c>
    </row>
  </sheetData>
  <hyperlinks>
    <hyperlink ref="A12" r:id="rId1" xr:uid="{8EEFECFD-18DF-429E-9E12-9616CF45B39A}"/>
    <hyperlink ref="A13" r:id="rId2" xr:uid="{87EEDE19-D689-4333-B806-C3294906E907}"/>
    <hyperlink ref="A14" r:id="rId3" xr:uid="{932EF586-3D29-4CF2-AB0E-20635F2AE03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277F-DB18-4A98-A3F3-FEC404E5E9CB}">
  <sheetPr codeName="Sheet9"/>
  <dimension ref="A1:D14"/>
  <sheetViews>
    <sheetView workbookViewId="0">
      <selection activeCell="D14" sqref="D14"/>
    </sheetView>
  </sheetViews>
  <sheetFormatPr defaultColWidth="8.875" defaultRowHeight="15.75" x14ac:dyDescent="0.25"/>
  <cols>
    <col min="1" max="1" width="44.5" bestFit="1" customWidth="1"/>
    <col min="2" max="2" width="71.625" bestFit="1" customWidth="1"/>
    <col min="3" max="3" width="23.375" bestFit="1" customWidth="1"/>
    <col min="4" max="4" width="32" bestFit="1" customWidth="1"/>
  </cols>
  <sheetData>
    <row r="1" spans="1:4" ht="39.75" customHeight="1" x14ac:dyDescent="0.25">
      <c r="A1" s="9" t="s">
        <v>63</v>
      </c>
      <c r="B1" s="9" t="s">
        <v>64</v>
      </c>
      <c r="C1" s="12" t="s">
        <v>65</v>
      </c>
      <c r="D1" s="12" t="s">
        <v>66</v>
      </c>
    </row>
    <row r="2" spans="1:4" ht="30" x14ac:dyDescent="0.25">
      <c r="A2" s="31" t="s">
        <v>167</v>
      </c>
      <c r="B2" s="84" t="s">
        <v>401</v>
      </c>
      <c r="C2" s="32">
        <v>72449596</v>
      </c>
      <c r="D2" s="34">
        <v>2004</v>
      </c>
    </row>
    <row r="3" spans="1:4" x14ac:dyDescent="0.25">
      <c r="A3" s="92" t="s">
        <v>167</v>
      </c>
      <c r="B3" s="84" t="s">
        <v>252</v>
      </c>
      <c r="C3" s="32">
        <v>160092754</v>
      </c>
      <c r="D3" s="34" t="s">
        <v>251</v>
      </c>
    </row>
    <row r="4" spans="1:4" x14ac:dyDescent="0.25">
      <c r="A4" s="68"/>
      <c r="B4" s="31"/>
      <c r="C4" s="82"/>
      <c r="D4" s="68"/>
    </row>
    <row r="5" spans="1:4" x14ac:dyDescent="0.25">
      <c r="A5" s="68"/>
      <c r="B5" s="68" t="s">
        <v>402</v>
      </c>
      <c r="C5" s="82"/>
      <c r="D5" s="68"/>
    </row>
    <row r="6" spans="1:4" x14ac:dyDescent="0.25">
      <c r="A6" s="68"/>
      <c r="B6" s="68"/>
      <c r="C6" s="82"/>
      <c r="D6" s="68"/>
    </row>
    <row r="7" spans="1:4" x14ac:dyDescent="0.25">
      <c r="A7" s="68"/>
      <c r="B7" s="68"/>
      <c r="C7" s="82"/>
      <c r="D7" s="68"/>
    </row>
    <row r="8" spans="1:4" x14ac:dyDescent="0.25">
      <c r="A8" s="31"/>
      <c r="B8" s="68"/>
      <c r="C8" s="82">
        <f>C2+C3</f>
        <v>232542350</v>
      </c>
      <c r="D8" s="68"/>
    </row>
    <row r="9" spans="1:4" x14ac:dyDescent="0.25">
      <c r="A9" s="7" t="s">
        <v>82</v>
      </c>
      <c r="C9" s="18"/>
    </row>
    <row r="10" spans="1:4" x14ac:dyDescent="0.25">
      <c r="A10" s="36" t="s">
        <v>168</v>
      </c>
    </row>
    <row r="11" spans="1:4" x14ac:dyDescent="0.25">
      <c r="A11" s="36" t="s">
        <v>169</v>
      </c>
    </row>
    <row r="12" spans="1:4" x14ac:dyDescent="0.25">
      <c r="A12" s="36" t="s">
        <v>170</v>
      </c>
    </row>
    <row r="13" spans="1:4" x14ac:dyDescent="0.25">
      <c r="A13" s="36" t="s">
        <v>171</v>
      </c>
    </row>
    <row r="14" spans="1:4" ht="31.5" x14ac:dyDescent="0.25">
      <c r="A14" s="60" t="s">
        <v>250</v>
      </c>
    </row>
  </sheetData>
  <hyperlinks>
    <hyperlink ref="A10" r:id="rId1" xr:uid="{D29B9350-AA56-4CDA-9034-BDA8DB65A662}"/>
    <hyperlink ref="A11" r:id="rId2" xr:uid="{1F53E772-61A5-4D3E-8A61-294572934E3E}"/>
    <hyperlink ref="A12" r:id="rId3" xr:uid="{526AB581-60DB-44A7-9EB5-30DE2D31881B}"/>
    <hyperlink ref="A13" r:id="rId4" xr:uid="{22A439C8-68ED-4F0B-8B9F-7976A4DA5650}"/>
    <hyperlink ref="A14" r:id="rId5" xr:uid="{BB893C96-1737-4940-83B5-6D0092E1CDB4}"/>
  </hyperlinks>
  <pageMargins left="0.7" right="0.7" top="0.75" bottom="0.75" header="0.3" footer="0.3"/>
  <pageSetup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C1D2-3A66-4D87-8821-0A640BEAAB3E}">
  <dimension ref="A1:C16"/>
  <sheetViews>
    <sheetView workbookViewId="0">
      <selection activeCell="E14" sqref="E14"/>
    </sheetView>
  </sheetViews>
  <sheetFormatPr defaultColWidth="8.875" defaultRowHeight="15.75" x14ac:dyDescent="0.25"/>
  <cols>
    <col min="1" max="1" width="44.5" bestFit="1" customWidth="1"/>
    <col min="2" max="2" width="71.625" bestFit="1" customWidth="1"/>
    <col min="3" max="3" width="23.375" bestFit="1" customWidth="1"/>
  </cols>
  <sheetData>
    <row r="1" spans="1:3" ht="39.75" customHeight="1" x14ac:dyDescent="0.25">
      <c r="A1" s="9" t="s">
        <v>63</v>
      </c>
      <c r="B1" s="9" t="s">
        <v>64</v>
      </c>
      <c r="C1" s="12" t="s">
        <v>65</v>
      </c>
    </row>
    <row r="2" spans="1:3" ht="31.5" x14ac:dyDescent="0.25">
      <c r="A2" s="21" t="s">
        <v>403</v>
      </c>
      <c r="B2" s="21" t="s">
        <v>264</v>
      </c>
      <c r="C2" s="26">
        <v>224400000</v>
      </c>
    </row>
    <row r="3" spans="1:3" ht="31.5" x14ac:dyDescent="0.25">
      <c r="A3" s="21" t="s">
        <v>261</v>
      </c>
      <c r="B3" s="21" t="s">
        <v>258</v>
      </c>
      <c r="C3" s="26">
        <v>3000000</v>
      </c>
    </row>
    <row r="4" spans="1:3" x14ac:dyDescent="0.25">
      <c r="A4" s="21" t="s">
        <v>403</v>
      </c>
      <c r="B4" s="21" t="s">
        <v>257</v>
      </c>
      <c r="C4" s="26">
        <v>235600000</v>
      </c>
    </row>
    <row r="5" spans="1:3" x14ac:dyDescent="0.25">
      <c r="A5" s="21" t="s">
        <v>260</v>
      </c>
      <c r="B5" s="21" t="s">
        <v>259</v>
      </c>
      <c r="C5" s="26">
        <v>32300000</v>
      </c>
    </row>
    <row r="6" spans="1:3" x14ac:dyDescent="0.25">
      <c r="A6" s="21" t="s">
        <v>403</v>
      </c>
      <c r="B6" s="21" t="s">
        <v>262</v>
      </c>
      <c r="C6" s="18">
        <v>104599000</v>
      </c>
    </row>
    <row r="7" spans="1:3" x14ac:dyDescent="0.25">
      <c r="A7" s="21"/>
      <c r="B7" s="21"/>
      <c r="C7" s="23"/>
    </row>
    <row r="8" spans="1:3" x14ac:dyDescent="0.25">
      <c r="A8" s="9"/>
      <c r="C8" s="18">
        <f>SUM(C2:C6)</f>
        <v>599899000</v>
      </c>
    </row>
    <row r="9" spans="1:3" x14ac:dyDescent="0.25">
      <c r="A9" s="9"/>
    </row>
    <row r="10" spans="1:3" x14ac:dyDescent="0.25">
      <c r="A10" s="7" t="s">
        <v>82</v>
      </c>
    </row>
    <row r="11" spans="1:3" x14ac:dyDescent="0.25">
      <c r="A11" s="13" t="s">
        <v>255</v>
      </c>
    </row>
    <row r="12" spans="1:3" x14ac:dyDescent="0.25">
      <c r="A12" s="13" t="s">
        <v>263</v>
      </c>
    </row>
    <row r="13" spans="1:3" x14ac:dyDescent="0.25">
      <c r="A13" s="13" t="s">
        <v>256</v>
      </c>
    </row>
    <row r="14" spans="1:3" x14ac:dyDescent="0.25">
      <c r="A14" s="13" t="s">
        <v>265</v>
      </c>
    </row>
    <row r="16" spans="1:3" x14ac:dyDescent="0.25">
      <c r="A16" t="s">
        <v>266</v>
      </c>
    </row>
  </sheetData>
  <hyperlinks>
    <hyperlink ref="A11" r:id="rId1" xr:uid="{58620D0E-7BA8-45FB-ADEF-63326F59DC8D}"/>
    <hyperlink ref="A13" r:id="rId2" xr:uid="{96BEFEE5-9E65-4F20-AF14-497DC26D32D6}"/>
    <hyperlink ref="A12" r:id="rId3" xr:uid="{0D15811E-A16A-4A47-8190-5E2ACDC31A87}"/>
    <hyperlink ref="A14" r:id="rId4" display="https://www.dot.state.pa.us/public/Bureaus/PublicTransportation/GeneralInformation/Act 89 of 2013.pdf" xr:uid="{09FDED7A-C2C5-4FF4-BFD5-C4F1D69E1DC5}"/>
  </hyperlinks>
  <pageMargins left="0.7" right="0.7" top="0.75" bottom="0.75" header="0.3" footer="0.3"/>
  <pageSetup orientation="portrait" r:id="rId5"/>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5C12-5313-4018-8876-BFA7BEBE723D}">
  <sheetPr codeName="Sheet6"/>
  <dimension ref="A1:E10"/>
  <sheetViews>
    <sheetView workbookViewId="0">
      <selection activeCell="C13" sqref="C13"/>
    </sheetView>
  </sheetViews>
  <sheetFormatPr defaultColWidth="8.875" defaultRowHeight="15.75" x14ac:dyDescent="0.25"/>
  <cols>
    <col min="1" max="1" width="27.375" customWidth="1"/>
    <col min="2" max="2" width="71.625" bestFit="1" customWidth="1"/>
    <col min="3" max="3" width="23.375" bestFit="1" customWidth="1"/>
    <col min="4" max="4" width="23.375" customWidth="1"/>
    <col min="5" max="5" width="18.125" customWidth="1"/>
  </cols>
  <sheetData>
    <row r="1" spans="1:5" ht="39.75" customHeight="1" x14ac:dyDescent="0.25">
      <c r="A1" s="9" t="s">
        <v>63</v>
      </c>
      <c r="B1" s="9" t="s">
        <v>64</v>
      </c>
      <c r="C1" s="12" t="s">
        <v>65</v>
      </c>
      <c r="D1" s="12" t="s">
        <v>172</v>
      </c>
      <c r="E1" s="12" t="s">
        <v>66</v>
      </c>
    </row>
    <row r="2" spans="1:5" ht="39.75" customHeight="1" x14ac:dyDescent="0.25">
      <c r="A2" s="96" t="s">
        <v>173</v>
      </c>
      <c r="B2" s="90" t="s">
        <v>174</v>
      </c>
      <c r="C2" s="93">
        <v>219650000</v>
      </c>
      <c r="D2" s="93" t="s">
        <v>175</v>
      </c>
      <c r="E2" s="34">
        <v>1976</v>
      </c>
    </row>
    <row r="3" spans="1:5" ht="31.5" x14ac:dyDescent="0.25">
      <c r="A3" s="85" t="s">
        <v>176</v>
      </c>
      <c r="B3" s="31" t="s">
        <v>177</v>
      </c>
      <c r="C3" s="32">
        <v>45577000</v>
      </c>
      <c r="D3" s="94" t="s">
        <v>175</v>
      </c>
      <c r="E3" s="72">
        <v>2000</v>
      </c>
    </row>
    <row r="4" spans="1:5" x14ac:dyDescent="0.25">
      <c r="A4" s="85" t="s">
        <v>178</v>
      </c>
      <c r="B4" s="68" t="s">
        <v>179</v>
      </c>
      <c r="C4" s="82">
        <v>14500000</v>
      </c>
      <c r="D4" s="95" t="s">
        <v>175</v>
      </c>
      <c r="E4" s="72">
        <v>2016</v>
      </c>
    </row>
    <row r="5" spans="1:5" x14ac:dyDescent="0.25">
      <c r="A5" s="68"/>
      <c r="B5" s="68"/>
      <c r="C5" s="68"/>
      <c r="D5" s="68"/>
      <c r="E5" s="68"/>
    </row>
    <row r="7" spans="1:5" x14ac:dyDescent="0.25">
      <c r="A7" t="s">
        <v>82</v>
      </c>
      <c r="C7" s="18">
        <f>SUM(C2:C4)</f>
        <v>279727000</v>
      </c>
    </row>
    <row r="8" spans="1:5" x14ac:dyDescent="0.25">
      <c r="A8" s="13" t="s">
        <v>180</v>
      </c>
    </row>
    <row r="9" spans="1:5" x14ac:dyDescent="0.25">
      <c r="A9" s="13" t="s">
        <v>181</v>
      </c>
    </row>
    <row r="10" spans="1:5" x14ac:dyDescent="0.25">
      <c r="A10" s="13" t="s">
        <v>182</v>
      </c>
    </row>
  </sheetData>
  <hyperlinks>
    <hyperlink ref="A8" r:id="rId1" xr:uid="{23BE9267-830E-4D69-BB8A-97D6893219A4}"/>
    <hyperlink ref="A9" r:id="rId2" xr:uid="{CC2D4C3C-7E85-434F-B0E3-5FA9D4976BB6}"/>
    <hyperlink ref="A10" r:id="rId3" xr:uid="{5EE25330-E3B9-411A-9C7A-927FBF75776C}"/>
  </hyperlinks>
  <pageMargins left="0.7" right="0.7" top="0.75" bottom="0.75" header="0.3" footer="0.3"/>
  <pageSetup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0543C-9E9B-894C-BDFF-ABCE9803913E}">
  <dimension ref="A1:D16"/>
  <sheetViews>
    <sheetView workbookViewId="0">
      <selection activeCell="B6" sqref="B6"/>
    </sheetView>
  </sheetViews>
  <sheetFormatPr defaultColWidth="11" defaultRowHeight="15.75" x14ac:dyDescent="0.25"/>
  <cols>
    <col min="1" max="1" width="29.625" customWidth="1"/>
    <col min="2" max="2" width="59.125" customWidth="1"/>
    <col min="3" max="3" width="37.875" customWidth="1"/>
    <col min="4" max="4" width="54.375" customWidth="1"/>
  </cols>
  <sheetData>
    <row r="1" spans="1:4" ht="16.5" thickBot="1" x14ac:dyDescent="0.3">
      <c r="A1" s="54" t="s">
        <v>63</v>
      </c>
      <c r="B1" s="55" t="s">
        <v>64</v>
      </c>
      <c r="C1" s="55" t="s">
        <v>65</v>
      </c>
      <c r="D1" s="55" t="s">
        <v>66</v>
      </c>
    </row>
    <row r="2" spans="1:4" ht="31.5" x14ac:dyDescent="0.25">
      <c r="A2" s="68" t="s">
        <v>270</v>
      </c>
      <c r="B2" s="31" t="s">
        <v>271</v>
      </c>
      <c r="C2" s="32">
        <v>20350000</v>
      </c>
    </row>
    <row r="3" spans="1:4" x14ac:dyDescent="0.25">
      <c r="A3" s="68" t="s">
        <v>272</v>
      </c>
      <c r="B3" s="68" t="s">
        <v>273</v>
      </c>
      <c r="C3" s="32">
        <v>9877557</v>
      </c>
    </row>
    <row r="4" spans="1:4" x14ac:dyDescent="0.25">
      <c r="A4" s="68" t="s">
        <v>274</v>
      </c>
      <c r="B4" s="97" t="s">
        <v>404</v>
      </c>
      <c r="C4" s="32">
        <v>8653126</v>
      </c>
    </row>
    <row r="5" spans="1:4" x14ac:dyDescent="0.25">
      <c r="A5" s="68" t="s">
        <v>275</v>
      </c>
      <c r="B5" s="68" t="s">
        <v>277</v>
      </c>
      <c r="C5" s="32">
        <v>25090000</v>
      </c>
    </row>
    <row r="6" spans="1:4" x14ac:dyDescent="0.25">
      <c r="A6" s="68" t="s">
        <v>276</v>
      </c>
      <c r="B6" s="68" t="s">
        <v>278</v>
      </c>
      <c r="C6" s="32">
        <v>14076800</v>
      </c>
    </row>
    <row r="11" spans="1:4" x14ac:dyDescent="0.25">
      <c r="C11" s="18">
        <f>SUM(C2:C6)</f>
        <v>78047483</v>
      </c>
    </row>
    <row r="14" spans="1:4" x14ac:dyDescent="0.25">
      <c r="A14" s="13" t="s">
        <v>279</v>
      </c>
    </row>
    <row r="15" spans="1:4" x14ac:dyDescent="0.25">
      <c r="A15" s="13" t="s">
        <v>269</v>
      </c>
    </row>
    <row r="16" spans="1:4" x14ac:dyDescent="0.25">
      <c r="A16" s="13" t="s">
        <v>281</v>
      </c>
    </row>
  </sheetData>
  <hyperlinks>
    <hyperlink ref="A14" r:id="rId1" location="A3" xr:uid="{D7D09F22-CAC8-44DB-B88B-07F8C614B651}"/>
    <hyperlink ref="A15" r:id="rId2" xr:uid="{649C1CFE-62E2-4B0D-A0BB-6099A0BA4877}"/>
    <hyperlink ref="A16" r:id="rId3" xr:uid="{45783D8E-C07F-4410-9D4C-1545CE9D4E4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C6A32-14BF-8A44-B382-C18C47AB60C6}">
  <sheetPr codeName="Sheet8"/>
  <dimension ref="A1:J813"/>
  <sheetViews>
    <sheetView workbookViewId="0">
      <selection activeCell="F19" sqref="F19"/>
    </sheetView>
  </sheetViews>
  <sheetFormatPr defaultColWidth="8.625" defaultRowHeight="15.75" x14ac:dyDescent="0.25"/>
  <cols>
    <col min="1" max="1" width="8.625" style="1"/>
    <col min="2" max="2" width="52.875" style="1" customWidth="1"/>
    <col min="3" max="3" width="30.5" style="1" customWidth="1"/>
    <col min="4" max="16384" width="8.625" style="1"/>
  </cols>
  <sheetData>
    <row r="1" spans="1:10" ht="34.5" customHeight="1" x14ac:dyDescent="0.25"/>
    <row r="2" spans="1:10" ht="36.75" customHeight="1" x14ac:dyDescent="0.25">
      <c r="B2" s="106" t="s">
        <v>183</v>
      </c>
      <c r="C2" s="106"/>
      <c r="D2" s="106"/>
      <c r="E2" s="106"/>
      <c r="F2" s="106"/>
      <c r="G2" s="106"/>
      <c r="H2" s="106"/>
      <c r="I2" s="106"/>
    </row>
    <row r="3" spans="1:10" ht="36" customHeight="1" x14ac:dyDescent="0.25">
      <c r="A3" s="104" t="s">
        <v>184</v>
      </c>
      <c r="B3" s="105"/>
      <c r="C3" s="105"/>
      <c r="D3" s="105"/>
      <c r="E3" s="105"/>
      <c r="F3" s="105"/>
      <c r="G3" s="105"/>
      <c r="H3" s="105"/>
      <c r="I3" s="105"/>
      <c r="J3" s="105"/>
    </row>
    <row r="4" spans="1:10" s="2" customFormat="1" x14ac:dyDescent="0.25"/>
    <row r="5" spans="1:10" s="3" customFormat="1" ht="15" x14ac:dyDescent="0.25"/>
    <row r="6" spans="1:10" x14ac:dyDescent="0.25">
      <c r="A6" s="40" t="s">
        <v>185</v>
      </c>
      <c r="B6" s="41" t="s">
        <v>186</v>
      </c>
      <c r="C6" s="41" t="s">
        <v>187</v>
      </c>
    </row>
    <row r="7" spans="1:10" x14ac:dyDescent="0.25">
      <c r="A7" s="40">
        <v>1</v>
      </c>
      <c r="B7" s="41" t="s">
        <v>188</v>
      </c>
      <c r="C7" s="42">
        <v>19617869</v>
      </c>
    </row>
    <row r="8" spans="1:10" x14ac:dyDescent="0.25">
      <c r="A8" s="40">
        <v>2</v>
      </c>
      <c r="B8" s="41" t="s">
        <v>189</v>
      </c>
      <c r="C8" s="42">
        <v>12872322</v>
      </c>
    </row>
    <row r="9" spans="1:10" x14ac:dyDescent="0.25">
      <c r="A9" s="40">
        <v>3</v>
      </c>
      <c r="B9" s="41" t="s">
        <v>190</v>
      </c>
      <c r="C9" s="42">
        <v>9441957</v>
      </c>
    </row>
    <row r="10" spans="1:10" x14ac:dyDescent="0.25">
      <c r="A10" s="40">
        <v>4</v>
      </c>
      <c r="B10" s="41" t="s">
        <v>191</v>
      </c>
      <c r="C10" s="42">
        <v>7943685</v>
      </c>
    </row>
    <row r="11" spans="1:10" x14ac:dyDescent="0.25">
      <c r="A11" s="40">
        <v>5</v>
      </c>
      <c r="B11" s="41" t="s">
        <v>192</v>
      </c>
      <c r="C11" s="42">
        <v>7340118</v>
      </c>
    </row>
    <row r="12" spans="1:10" x14ac:dyDescent="0.25">
      <c r="A12" s="40">
        <v>6</v>
      </c>
      <c r="B12" s="41" t="s">
        <v>193</v>
      </c>
      <c r="C12" s="42">
        <v>6373756</v>
      </c>
    </row>
    <row r="13" spans="1:10" x14ac:dyDescent="0.25">
      <c r="A13" s="40">
        <v>7</v>
      </c>
      <c r="B13" s="41" t="s">
        <v>194</v>
      </c>
      <c r="C13" s="42">
        <v>6241164</v>
      </c>
    </row>
    <row r="14" spans="1:10" x14ac:dyDescent="0.25">
      <c r="A14" s="40">
        <v>8</v>
      </c>
      <c r="B14" s="41" t="s">
        <v>195</v>
      </c>
      <c r="C14" s="42">
        <v>6222106</v>
      </c>
    </row>
    <row r="15" spans="1:10" x14ac:dyDescent="0.25">
      <c r="A15" s="40">
        <v>9</v>
      </c>
      <c r="B15" s="41" t="s">
        <v>196</v>
      </c>
      <c r="C15" s="42">
        <v>6139340</v>
      </c>
    </row>
    <row r="16" spans="1:10" x14ac:dyDescent="0.25">
      <c r="A16" s="40">
        <v>10</v>
      </c>
      <c r="B16" s="41" t="s">
        <v>197</v>
      </c>
      <c r="C16" s="42">
        <v>5015678</v>
      </c>
    </row>
    <row r="17" spans="1:3" x14ac:dyDescent="0.25">
      <c r="A17" s="40">
        <v>11</v>
      </c>
      <c r="B17" s="41" t="s">
        <v>198</v>
      </c>
      <c r="C17" s="42">
        <v>4900550</v>
      </c>
    </row>
    <row r="18" spans="1:3" x14ac:dyDescent="0.25">
      <c r="A18" s="40">
        <v>12</v>
      </c>
      <c r="B18" s="41" t="s">
        <v>199</v>
      </c>
      <c r="C18" s="42">
        <v>4667558</v>
      </c>
    </row>
    <row r="19" spans="1:3" x14ac:dyDescent="0.25">
      <c r="A19" s="40">
        <v>13</v>
      </c>
      <c r="B19" s="41" t="s">
        <v>200</v>
      </c>
      <c r="C19" s="42">
        <v>4579599</v>
      </c>
    </row>
    <row r="20" spans="1:3" x14ac:dyDescent="0.25">
      <c r="A20" s="40">
        <v>14</v>
      </c>
      <c r="B20" s="41" t="s">
        <v>201</v>
      </c>
      <c r="C20" s="42">
        <v>4345761</v>
      </c>
    </row>
    <row r="21" spans="1:3" x14ac:dyDescent="0.25">
      <c r="A21" s="40">
        <v>15</v>
      </c>
      <c r="B21" s="41" t="s">
        <v>202</v>
      </c>
      <c r="C21" s="42">
        <v>4034248</v>
      </c>
    </row>
    <row r="22" spans="1:3" x14ac:dyDescent="0.25">
      <c r="A22" s="40">
        <v>16</v>
      </c>
      <c r="B22" s="41" t="s">
        <v>203</v>
      </c>
      <c r="C22" s="42">
        <v>3693729</v>
      </c>
    </row>
    <row r="23" spans="1:3" x14ac:dyDescent="0.25">
      <c r="A23" s="40">
        <v>17</v>
      </c>
      <c r="B23" s="41" t="s">
        <v>204</v>
      </c>
      <c r="C23" s="42">
        <v>3290730</v>
      </c>
    </row>
    <row r="24" spans="1:3" x14ac:dyDescent="0.25">
      <c r="A24" s="40">
        <v>18</v>
      </c>
      <c r="B24" s="41" t="s">
        <v>205</v>
      </c>
      <c r="C24" s="42">
        <v>3276208</v>
      </c>
    </row>
    <row r="25" spans="1:3" x14ac:dyDescent="0.25">
      <c r="A25" s="40">
        <v>19</v>
      </c>
      <c r="B25" s="41" t="s">
        <v>206</v>
      </c>
      <c r="C25" s="42">
        <v>2985871</v>
      </c>
    </row>
    <row r="26" spans="1:3" x14ac:dyDescent="0.25">
      <c r="A26" s="40">
        <v>20</v>
      </c>
      <c r="B26" s="41" t="s">
        <v>207</v>
      </c>
      <c r="C26" s="42">
        <v>2835672</v>
      </c>
    </row>
    <row r="27" spans="1:3" x14ac:dyDescent="0.25">
      <c r="A27" s="40">
        <v>21</v>
      </c>
      <c r="B27" s="41" t="s">
        <v>208</v>
      </c>
      <c r="C27" s="42">
        <v>2801319</v>
      </c>
    </row>
    <row r="28" spans="1:3" x14ac:dyDescent="0.25">
      <c r="A28" s="40">
        <v>22</v>
      </c>
      <c r="B28" s="41" t="s">
        <v>209</v>
      </c>
      <c r="C28" s="42">
        <v>2764182</v>
      </c>
    </row>
    <row r="29" spans="1:3" x14ac:dyDescent="0.25">
      <c r="A29" s="40">
        <v>23</v>
      </c>
      <c r="B29" s="41" t="s">
        <v>210</v>
      </c>
      <c r="C29" s="42">
        <v>2756069</v>
      </c>
    </row>
    <row r="30" spans="1:3" x14ac:dyDescent="0.25">
      <c r="A30" s="40">
        <v>24</v>
      </c>
      <c r="B30" s="41" t="s">
        <v>211</v>
      </c>
      <c r="C30" s="42">
        <v>2655342</v>
      </c>
    </row>
    <row r="31" spans="1:3" x14ac:dyDescent="0.25">
      <c r="A31" s="40">
        <v>25</v>
      </c>
      <c r="B31" s="41" t="s">
        <v>212</v>
      </c>
      <c r="C31" s="42">
        <v>2509489</v>
      </c>
    </row>
    <row r="32" spans="1:3" x14ac:dyDescent="0.25">
      <c r="A32" s="40">
        <v>26</v>
      </c>
      <c r="B32" s="41" t="s">
        <v>213</v>
      </c>
      <c r="C32" s="42">
        <v>2421115</v>
      </c>
    </row>
    <row r="33" spans="1:3" x14ac:dyDescent="0.25">
      <c r="A33" s="40">
        <v>27</v>
      </c>
      <c r="B33" s="41" t="s">
        <v>214</v>
      </c>
      <c r="C33" s="42">
        <v>2416702</v>
      </c>
    </row>
    <row r="34" spans="1:3" x14ac:dyDescent="0.25">
      <c r="A34" s="40">
        <v>28</v>
      </c>
      <c r="B34" s="41" t="s">
        <v>215</v>
      </c>
      <c r="C34" s="42">
        <v>2349172</v>
      </c>
    </row>
    <row r="35" spans="1:3" x14ac:dyDescent="0.25">
      <c r="A35" s="40">
        <v>29</v>
      </c>
      <c r="B35" s="41" t="s">
        <v>216</v>
      </c>
      <c r="C35" s="42">
        <v>2322985</v>
      </c>
    </row>
    <row r="36" spans="1:3" x14ac:dyDescent="0.25">
      <c r="A36" s="40">
        <v>30</v>
      </c>
      <c r="B36" s="41" t="s">
        <v>217</v>
      </c>
      <c r="C36" s="42">
        <v>2265051</v>
      </c>
    </row>
    <row r="37" spans="1:3" x14ac:dyDescent="0.25">
      <c r="A37" s="40">
        <v>31</v>
      </c>
      <c r="B37" s="41" t="s">
        <v>218</v>
      </c>
      <c r="C37" s="42">
        <v>2209494</v>
      </c>
    </row>
    <row r="38" spans="1:3" x14ac:dyDescent="0.25">
      <c r="A38" s="40">
        <v>32</v>
      </c>
      <c r="B38" s="41" t="s">
        <v>219</v>
      </c>
      <c r="C38" s="42">
        <v>2161511</v>
      </c>
    </row>
    <row r="39" spans="1:3" x14ac:dyDescent="0.25">
      <c r="A39" s="40">
        <v>33</v>
      </c>
      <c r="B39" s="41" t="s">
        <v>220</v>
      </c>
      <c r="C39" s="42">
        <v>2141779</v>
      </c>
    </row>
    <row r="40" spans="1:3" x14ac:dyDescent="0.25">
      <c r="A40" s="40">
        <v>34</v>
      </c>
      <c r="B40" s="41" t="s">
        <v>221</v>
      </c>
      <c r="C40" s="42">
        <v>2063132</v>
      </c>
    </row>
    <row r="41" spans="1:3" x14ac:dyDescent="0.25">
      <c r="A41" s="40">
        <v>35</v>
      </c>
      <c r="B41" s="41" t="s">
        <v>222</v>
      </c>
      <c r="C41" s="42">
        <v>2046828</v>
      </c>
    </row>
    <row r="42" spans="1:3" x14ac:dyDescent="0.25">
      <c r="A42" s="40">
        <v>36</v>
      </c>
      <c r="B42" s="41" t="s">
        <v>223</v>
      </c>
      <c r="C42" s="42">
        <v>1938524</v>
      </c>
    </row>
    <row r="43" spans="1:3" x14ac:dyDescent="0.25">
      <c r="A43" s="40">
        <v>37</v>
      </c>
      <c r="B43" s="41" t="s">
        <v>224</v>
      </c>
      <c r="C43" s="42">
        <v>1806840</v>
      </c>
    </row>
    <row r="44" spans="1:3" x14ac:dyDescent="0.25">
      <c r="A44" s="40">
        <v>38</v>
      </c>
      <c r="B44" s="41" t="s">
        <v>225</v>
      </c>
      <c r="C44" s="42">
        <v>1675668</v>
      </c>
    </row>
    <row r="45" spans="1:3" x14ac:dyDescent="0.25">
      <c r="A45" s="40">
        <v>39</v>
      </c>
      <c r="B45" s="41" t="s">
        <v>226</v>
      </c>
      <c r="C45" s="42">
        <v>1673802</v>
      </c>
    </row>
    <row r="46" spans="1:3" x14ac:dyDescent="0.25">
      <c r="A46" s="40">
        <v>40</v>
      </c>
      <c r="B46" s="41" t="s">
        <v>227</v>
      </c>
      <c r="C46" s="42">
        <v>1559792</v>
      </c>
    </row>
    <row r="47" spans="1:3" x14ac:dyDescent="0.25">
      <c r="A47" s="40">
        <v>41</v>
      </c>
      <c r="B47" s="41" t="s">
        <v>228</v>
      </c>
      <c r="C47" s="42">
        <v>1484338</v>
      </c>
    </row>
    <row r="48" spans="1:3" x14ac:dyDescent="0.25">
      <c r="A48" s="40">
        <v>42</v>
      </c>
      <c r="B48" s="41" t="s">
        <v>229</v>
      </c>
      <c r="C48" s="42">
        <v>1459380</v>
      </c>
    </row>
    <row r="49" spans="1:3" x14ac:dyDescent="0.25">
      <c r="A49" s="40">
        <v>43</v>
      </c>
      <c r="B49" s="41" t="s">
        <v>230</v>
      </c>
      <c r="C49" s="42">
        <v>1339182</v>
      </c>
    </row>
    <row r="50" spans="1:3" x14ac:dyDescent="0.25">
      <c r="A50" s="40">
        <v>44</v>
      </c>
      <c r="B50" s="41" t="s">
        <v>231</v>
      </c>
      <c r="C50" s="42">
        <v>1332305</v>
      </c>
    </row>
    <row r="51" spans="1:3" x14ac:dyDescent="0.25">
      <c r="A51" s="40">
        <v>45</v>
      </c>
      <c r="B51" s="41" t="s">
        <v>232</v>
      </c>
      <c r="C51" s="42">
        <v>1284553</v>
      </c>
    </row>
    <row r="52" spans="1:3" x14ac:dyDescent="0.25">
      <c r="A52" s="40">
        <v>46</v>
      </c>
      <c r="B52" s="41" t="s">
        <v>233</v>
      </c>
      <c r="C52" s="42">
        <v>1266191</v>
      </c>
    </row>
    <row r="53" spans="1:3" x14ac:dyDescent="0.25">
      <c r="A53" s="40">
        <v>47</v>
      </c>
      <c r="B53" s="41" t="s">
        <v>234</v>
      </c>
      <c r="C53" s="42">
        <v>1246176</v>
      </c>
    </row>
    <row r="54" spans="1:3" x14ac:dyDescent="0.25">
      <c r="A54" s="40">
        <v>48</v>
      </c>
      <c r="B54" s="41" t="s">
        <v>235</v>
      </c>
      <c r="C54" s="42">
        <v>1221725</v>
      </c>
    </row>
    <row r="55" spans="1:3" x14ac:dyDescent="0.25">
      <c r="A55" s="40">
        <v>49</v>
      </c>
      <c r="B55" s="41" t="s">
        <v>236</v>
      </c>
      <c r="C55" s="42">
        <v>1161192</v>
      </c>
    </row>
    <row r="56" spans="1:3" x14ac:dyDescent="0.25">
      <c r="A56" s="40">
        <v>50</v>
      </c>
      <c r="B56" s="41" t="s">
        <v>237</v>
      </c>
      <c r="C56" s="42">
        <v>1116857</v>
      </c>
    </row>
    <row r="57" spans="1:3" x14ac:dyDescent="0.25">
      <c r="A57" s="39"/>
      <c r="B57" s="39"/>
      <c r="C57" s="39"/>
    </row>
    <row r="810" ht="78" customHeight="1" x14ac:dyDescent="0.25"/>
    <row r="812" ht="25.35" customHeight="1" x14ac:dyDescent="0.25"/>
    <row r="813" ht="14.85" customHeight="1" x14ac:dyDescent="0.25"/>
  </sheetData>
  <mergeCells count="2">
    <mergeCell ref="A3:J3"/>
    <mergeCell ref="B2:I2"/>
  </mergeCells>
  <hyperlinks>
    <hyperlink ref="B2" r:id="rId1" xr:uid="{229CC1D9-C803-4DAB-A84C-E12CDC7D235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Website Data page</vt:lpstr>
      <vt:lpstr>New York City</vt:lpstr>
      <vt:lpstr>Los Angeles</vt:lpstr>
      <vt:lpstr>Chicago</vt:lpstr>
      <vt:lpstr>Atlanta</vt:lpstr>
      <vt:lpstr>Riverside-SanBernadino</vt:lpstr>
      <vt:lpstr>San Francisco</vt:lpstr>
      <vt:lpstr>Seattle</vt:lpstr>
      <vt:lpstr>Minneapolis</vt:lpstr>
      <vt:lpstr>Tampa</vt:lpstr>
      <vt:lpstr>Baltimore</vt:lpstr>
      <vt:lpstr>San Antonio</vt:lpstr>
      <vt:lpstr>Pittsburgh</vt:lpstr>
      <vt:lpstr>San Jose</vt:lpstr>
      <vt:lpstr>Buffalo, NY</vt:lpstr>
      <vt:lpstr>Population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Matthew Kenny</cp:lastModifiedBy>
  <cp:revision/>
  <dcterms:created xsi:type="dcterms:W3CDTF">2023-03-08T15:38:10Z</dcterms:created>
  <dcterms:modified xsi:type="dcterms:W3CDTF">2023-10-04T20:44:14Z</dcterms:modified>
  <cp:category/>
  <cp:contentStatus/>
</cp:coreProperties>
</file>